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300" windowWidth="15975" windowHeight="5310" activeTab="1"/>
  </bookViews>
  <sheets>
    <sheet name="Kansantaloudellinen asema" sheetId="1" r:id="rId1"/>
    <sheet name="Turvallisuusuhat" sheetId="2" r:id="rId2"/>
    <sheet name="Turvallisuustuotteiden kysyntä" sheetId="3" r:id="rId3"/>
    <sheet name="Yritystoiminnan kehitys" sheetId="4" r:id="rId4"/>
    <sheet name="Suhdanneodotukset" sheetId="5" r:id="rId5"/>
  </sheets>
  <externalReferences>
    <externalReference r:id="rId6"/>
    <externalReference r:id="rId7"/>
    <externalReference r:id="rId8"/>
  </externalReferences>
  <calcPr calcId="125725"/>
</workbook>
</file>

<file path=xl/calcChain.xml><?xml version="1.0" encoding="utf-8"?>
<calcChain xmlns="http://schemas.openxmlformats.org/spreadsheetml/2006/main">
  <c r="C106" i="2"/>
  <c r="C87"/>
  <c r="H55" i="4"/>
  <c r="H54"/>
  <c r="H53"/>
  <c r="C70" i="5"/>
  <c r="D51"/>
  <c r="C51"/>
  <c r="H11"/>
  <c r="G11"/>
  <c r="D63" i="2" l="1"/>
  <c r="C62"/>
  <c r="C61"/>
  <c r="C60"/>
  <c r="C59"/>
  <c r="F15" i="1" l="1"/>
  <c r="F14"/>
  <c r="F13"/>
  <c r="D15"/>
  <c r="D14"/>
  <c r="D13"/>
  <c r="C16" l="1"/>
  <c r="C12"/>
  <c r="D16"/>
  <c r="F16"/>
  <c r="E16"/>
  <c r="D28"/>
  <c r="D32" s="1"/>
  <c r="D31"/>
  <c r="D30"/>
  <c r="D29"/>
  <c r="C28"/>
  <c r="C32"/>
</calcChain>
</file>

<file path=xl/sharedStrings.xml><?xml version="1.0" encoding="utf-8"?>
<sst xmlns="http://schemas.openxmlformats.org/spreadsheetml/2006/main" count="229" uniqueCount="168">
  <si>
    <t>Taulukko 1</t>
  </si>
  <si>
    <t>Turvallisuusalan yritystoiminnan liikevaihto ja arvonlisäys toimialoittain (Nace) 2018.</t>
  </si>
  <si>
    <t>Vartiointi- ja turvallisuuspalvelut</t>
  </si>
  <si>
    <t>Lukkoseppä- ja avainliikkeet</t>
  </si>
  <si>
    <t>Lukkojen ja saranoiden valmistus</t>
  </si>
  <si>
    <t>Turvavarusteiden valmistus</t>
  </si>
  <si>
    <t>Muut toimialat yhteensä</t>
  </si>
  <si>
    <t>- jalostusalat</t>
  </si>
  <si>
    <t>- Kauppa</t>
  </si>
  <si>
    <t>- palvelualat</t>
  </si>
  <si>
    <t>Yhteensä</t>
  </si>
  <si>
    <t>Liikevaihto, milj. euroa</t>
  </si>
  <si>
    <t>Arvonlisäys, milj. euroa</t>
  </si>
  <si>
    <t>Osuus 2018, %</t>
  </si>
  <si>
    <t>Osuus, %</t>
  </si>
  <si>
    <t>Taulukko 2</t>
  </si>
  <si>
    <t>Turvallisuusalan yritystoiminnan työllisyys toimialoittain (Nace) 2018.</t>
  </si>
  <si>
    <t>Työllisyys, lkm</t>
  </si>
  <si>
    <t>Lähde: Alueellinen yritystoimintatilasto ja yritysten rakenne- ja tilinpäätöstilasto, Tilastokeskus; Suunnittelu- ja tutkimuspalvelut Pekka Lith.</t>
  </si>
  <si>
    <t>Lähde: Alueellinen yritystoimintatilasto, kansantalouden tilinpito, Tilastokeskus; PRH:n kaupparekisteri; Suunnittelu- ja tutkimuspalvelut Pekka Lith.</t>
  </si>
  <si>
    <t>Yksityisen turvallisuusalan kansantaloudellinen asema</t>
  </si>
  <si>
    <t>Keskeiset turvallisuusuhat ja onnettomuusriskit</t>
  </si>
  <si>
    <t>Oman henkilöstön rikokset ja väärinkäytökset</t>
  </si>
  <si>
    <t>Henkilöstöön kohdistuva uhkailu, häirintä ja väkivalta</t>
  </si>
  <si>
    <t>Varastointi ja muut logistiikkatoiminnot</t>
  </si>
  <si>
    <t>Asiakkaisiin kohdistuvat uhat ja vaaratilanteet</t>
  </si>
  <si>
    <t>Työnteon terveydelliset haitat ja vaaratilanteet</t>
  </si>
  <si>
    <t>Tahalliset vahingonteot, ilkivalta ja petokset</t>
  </si>
  <si>
    <t>Murrot, varkaudet ja näpistykset</t>
  </si>
  <si>
    <t>Tuotantovälineiden ja muun käyttöomaisuuden suojaus</t>
  </si>
  <si>
    <t>Ympäristönsuojelu</t>
  </si>
  <si>
    <t>Toimitilojen vesi- ja kosteusvahingot</t>
  </si>
  <si>
    <t>Toimitilojen paloturvallisuus</t>
  </si>
  <si>
    <t>Tietoturvallisuus</t>
  </si>
  <si>
    <t>Erittäin tärkeä</t>
  </si>
  <si>
    <t>Melko tärkeä</t>
  </si>
  <si>
    <t>Siltä väliltä</t>
  </si>
  <si>
    <t>Ei kovin tai lainkaan tärkeä</t>
  </si>
  <si>
    <t xml:space="preserve">Yhteensä </t>
  </si>
  <si>
    <r>
      <t>Alihankkijoiden työntekijöihin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ja omaisuuteen kohdistuvat uhat</t>
    </r>
  </si>
  <si>
    <t>Kuvio 1</t>
  </si>
  <si>
    <t xml:space="preserve">Lähde: Turvallisuusalan asiakaskyselyt 2020; Suunnittelu- ja tutkimuspalvelut Pekka Lith. </t>
  </si>
  <si>
    <t>Yritysten ja yhteisöjen kokemat turvallisuus- ja onnettomuusuhat 2015-20, prosenttia.</t>
  </si>
  <si>
    <t xml:space="preserve">Yritysten ja julkisyhteisöjen näkemys yleisen turvallisuustilanteen kehityksestä 2015-20, prosenttia.  </t>
  </si>
  <si>
    <t>Parantunut</t>
  </si>
  <si>
    <t>Heikentynyt</t>
  </si>
  <si>
    <t>Pysynyt ennallaan</t>
  </si>
  <si>
    <t>Osuus yrityksistä ja julkisyhteisöistä</t>
  </si>
  <si>
    <t>Kuvio 2</t>
  </si>
  <si>
    <t>Kuvio 3</t>
  </si>
  <si>
    <t>Yritysten ja julkisyhteisöjen ennuste vuonna 2020 turvallisuustilanteen kehityksestä seuraavan 1-2 vuoden aikana, prosenttia.</t>
  </si>
  <si>
    <t>Heikkenee (panostukset turvallisuuteen vähenevät mm. taloudellista syistä)</t>
  </si>
  <si>
    <t>Pysyy ennallaan (ei sanottavia muutoksia nykyiseen)</t>
  </si>
  <si>
    <t>Paranee hieman (mutta uudet haasteet ja vaikea taloustilanne hidastavat kehitystä)</t>
  </si>
  <si>
    <t>Paranee selvästi (uudet toimintatavat ja teknologiat edesauttavat kehitystä)</t>
  </si>
  <si>
    <t>Turvallisuustuotteiden, -palvelujen ja -järjestelmien kysyntä</t>
  </si>
  <si>
    <t>Vahtimestari- ja aulapalvelut</t>
  </si>
  <si>
    <t>Kauppakeskus- ja myymäläturvallisuuspalvelut</t>
  </si>
  <si>
    <t>Vartiointipalvelut</t>
  </si>
  <si>
    <t>Hälytyskeskuspalvelut</t>
  </si>
  <si>
    <t>Kulunvalvonta- ja seurantajärjestelmät</t>
  </si>
  <si>
    <t>Rikoshälytysjärjestelmät</t>
  </si>
  <si>
    <t>Lukitusjärjestelmät ja oviautomatiikka</t>
  </si>
  <si>
    <t>Turvallisuussuunnittelu ja -konsultointi</t>
  </si>
  <si>
    <t>Paloilmoitin- ja varoitinjärjestelmät</t>
  </si>
  <si>
    <t>Etähallinta- ja valvontapalvelut</t>
  </si>
  <si>
    <t>Kameravalvontajärjestelmät</t>
  </si>
  <si>
    <t>Turvallisuuskoulutus</t>
  </si>
  <si>
    <t>Työsuojelutuotteet, suojavarusteet ja -asut</t>
  </si>
  <si>
    <t>Tietoturvallisuustuotteet</t>
  </si>
  <si>
    <t>Hankittu / tarve kasvaa</t>
  </si>
  <si>
    <t>Hankittu / tarve ennallaan</t>
  </si>
  <si>
    <t>Hankittu / tarve vähenee</t>
  </si>
  <si>
    <t>Ei ole tarvetta</t>
  </si>
  <si>
    <t>Turvallisuusalan asiakasyritysten ja julkisyhteisöjen näkemys alan tuotteiden, palvelujen ja järjestelmien kysyntänäkemyksistä lähivuosina, prosenttia.</t>
  </si>
  <si>
    <t>Rahan ja arvoesineiden kuljetus ja käsittely</t>
  </si>
  <si>
    <t>Portti- ja puomiautomatiikka</t>
  </si>
  <si>
    <t>Etävalvontatuotteet</t>
  </si>
  <si>
    <t>Kulunvalvonta- ja työajan seurantajärjestelmät</t>
  </si>
  <si>
    <t>Turvallisuuskonsultointi ja -suunnittelu</t>
  </si>
  <si>
    <t>Erittäin suuri</t>
  </si>
  <si>
    <t>Suuri</t>
  </si>
  <si>
    <t>Kohtalainen</t>
  </si>
  <si>
    <t>Vähäinen</t>
  </si>
  <si>
    <t>Henkilöstö</t>
  </si>
  <si>
    <t>Liikevaihto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</si>
  <si>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</si>
  <si>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</si>
  <si>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</si>
  <si>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</si>
  <si>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</si>
  <si>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</si>
  <si>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</si>
  <si>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</si>
  <si>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</si>
  <si>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</si>
  <si>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</si>
  <si>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2015</t>
  </si>
  <si>
    <t xml:space="preserve">Turvallisuus- ja vartiointipalvelujen (Nace:t 80 ja 746) yritystoimipaikkojen henkilöstön ja reaalisen liikevaihdon kehitys 2000-2019. </t>
  </si>
  <si>
    <t>Lähteet: Yritys- ja toimipaikkarekisteri (2000-12); alueellinen yritystoimintatilasto (2013-18); liiketoiminnan suhdannekuvaaja, Tilastokeskus.</t>
  </si>
  <si>
    <t>Alan yritystoiminnan kehitys</t>
  </si>
  <si>
    <t>Alan yritysten suhdanneodotukset</t>
  </si>
  <si>
    <t>Lähde: Finnsecurityn yrityskyselyt 2020.</t>
  </si>
  <si>
    <t>Tuotantokustannukset</t>
  </si>
  <si>
    <t>Vakavaraisuus</t>
  </si>
  <si>
    <t>Kannattavuus</t>
  </si>
  <si>
    <t>Tilauskanta</t>
  </si>
  <si>
    <t>Suurempi</t>
  </si>
  <si>
    <t>Pienempi</t>
  </si>
  <si>
    <t>Kasvaa</t>
  </si>
  <si>
    <t>Pysyy ennallaan</t>
  </si>
  <si>
    <t>Pienenee</t>
  </si>
  <si>
    <t xml:space="preserve">Turvallisuusalan yritysten odotukset liikevaihdon, kannattavuuden, tuotantokustannusten ja työllisyyden kehityksestä vuosina 2020-21, prosenttia </t>
  </si>
  <si>
    <t>Turvallisuusalan yritysten näkemykset yleisistä suhdanne- ja kysyntänäkymistä yrityksen edustamalla toimialalla seuraavan vuoden ja kolmen vuoden aikana, prosenttia</t>
  </si>
  <si>
    <t>Seuraavan vuoden kuluttua</t>
  </si>
  <si>
    <t>Seuraavan 3 vuoden kuluttua</t>
  </si>
  <si>
    <t>Selvästi parempi</t>
  </si>
  <si>
    <t>Hieman parempi</t>
  </si>
  <si>
    <t>Hieman huonompi</t>
  </si>
  <si>
    <t>Selvästi huonompi</t>
  </si>
  <si>
    <t>Henkilöstö kasvaa</t>
  </si>
  <si>
    <t>Henkilöstö pysyy ennallaan</t>
  </si>
  <si>
    <t>Lomautukset mahdollisia</t>
  </si>
  <si>
    <t>Lomautukset todennäköisiä</t>
  </si>
  <si>
    <t>Irtisanomiset mahdollisia</t>
  </si>
  <si>
    <t>Osuus yrityksistä, %</t>
  </si>
  <si>
    <t>Kuvio 4</t>
  </si>
  <si>
    <t xml:space="preserve">Turvallisuusalan yritysten näkemykset oman henkilöstön tilanteesta 2020-21, prosenttia  </t>
  </si>
  <si>
    <t>Turvallisuusalan yritysten liikevaihdon, kannattavuuden, tilauskannan, vakavaraisuuden, tuotantokustannusten ja työllisyyden toteutunut kehitys 2019-20, prosenttia.</t>
  </si>
  <si>
    <t>2016-17</t>
  </si>
  <si>
    <t>2017-18</t>
  </si>
  <si>
    <t>2018-19</t>
  </si>
  <si>
    <t>Yksityisen turvallisuusalan liikevaihto</t>
  </si>
  <si>
    <t>Bkt:n määrä</t>
  </si>
  <si>
    <t>Keskeisten turvallisuusalan esimerkkiyritysten (noin 210 yritystä) liikevaihdon kasvu ja bruttokansantuotteen (bkt) määrän muutos 2016-19, prosenttia.</t>
  </si>
  <si>
    <t>Lähde: Kansantalouden tilinpito, Tilastokeskus; PRH:n kaupparekisteri.</t>
  </si>
  <si>
    <t>Voimakkaasti kasvuhakuinen</t>
  </si>
  <si>
    <t>Kasvaa mahdollisuuksien mukaan</t>
  </si>
  <si>
    <t>Pyrkii säilyttämään asemansa</t>
  </si>
  <si>
    <t>Ei kasvutavoitteita</t>
  </si>
  <si>
    <t>2020</t>
  </si>
  <si>
    <t xml:space="preserve">Turvallisuusalan yritysten kasvuhakuisuus 2010, 2015 ja 2020, prosenttia. </t>
  </si>
  <si>
    <t>Lähde: Finnsecurityn yrityskyselyt 2010, 2015 ja 2020.</t>
  </si>
  <si>
    <t>Turvallisuusalan yritysten arviot turvallisuusalan tuotteiden, palvelujen ja järjestelmien kysynnän määrän tasosta vuosina 2020-21, prosenttia.</t>
  </si>
  <si>
    <t>Julkiset hankinnat</t>
  </si>
  <si>
    <t xml:space="preserve">Julkisyhteisöt turvallisuusalan yritysten asiakkaina 2020, prosenttia </t>
  </si>
  <si>
    <t>Jossain määrin tärkeä</t>
  </si>
  <si>
    <t>Ei kovin tärkeä</t>
  </si>
  <si>
    <t>Ei lainkaan tärkeä</t>
  </si>
  <si>
    <t>Lähde: Finnsecurityn yrityskyselyt 2020; Suunnittelu- ja tutkimuspalvelut Pekka Lith.</t>
  </si>
  <si>
    <t xml:space="preserve">Turvallisuusalan yritysten näkemykset alan tuotteiden, palvelujen ja järjestelmien kysynnän määrän kehityksestä julkisyhteisöissä vuosina 2020-23, prosenttia </t>
  </si>
  <si>
    <t>Lisääntyy selvästi</t>
  </si>
  <si>
    <t>Lisääntyy jonkin verran</t>
  </si>
  <si>
    <t>Vähenee jonkin verran</t>
  </si>
  <si>
    <t xml:space="preserve">Turvallisuusalan yritysten näkemykset julkisten hankintamarkkinoiden toimivuudesta 2020, prosenttia </t>
  </si>
  <si>
    <t>Hinnan ja laadullisten  kilpailutekijöiden välinen suhde</t>
  </si>
  <si>
    <t>Hankintahenkilöstön osaaminen ja ammattitaito</t>
  </si>
  <si>
    <t>Tarjouspyyntöjen laatu ja sisällöllinen selkeys</t>
  </si>
  <si>
    <t>Hankintamenettelyn valinta</t>
  </si>
  <si>
    <t>Ehdokkaiden ja tarjoajien yleinen arviointi</t>
  </si>
  <si>
    <t>Kunta- ja valtio-organisaatioiden hankintastrategiat (mitä tullaan ostamaan)</t>
  </si>
  <si>
    <t>Tarjouskierroksista (hankinnoista) tiedottaminen ja neuvonta</t>
  </si>
  <si>
    <t>Tehdyistä hankintapäätöksistä ilmoittaminen (jälki-ilmoitus)</t>
  </si>
  <si>
    <t>Julkisen toiminnan avaaminen kilpailulle / yksityisille toimittajille</t>
  </si>
  <si>
    <t>Kunta- ja valtio-organisaatiot sopimuskumppaneina ja maksajina</t>
  </si>
  <si>
    <t>Hyvää</t>
  </si>
  <si>
    <t>Kohtalaista</t>
  </si>
  <si>
    <t>Välttävää / huonoa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</si>
</sst>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ang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164" fontId="3" fillId="0" borderId="0" xfId="0" applyNumberFormat="1" applyFont="1"/>
    <xf numFmtId="0" fontId="5" fillId="0" borderId="0" xfId="0" applyNumberFormat="1" applyFont="1" applyProtection="1">
      <protection locked="0"/>
    </xf>
    <xf numFmtId="1" fontId="6" fillId="0" borderId="0" xfId="0" applyNumberFormat="1" applyFont="1" applyAlignment="1" applyProtection="1">
      <protection locked="0"/>
    </xf>
    <xf numFmtId="1" fontId="0" fillId="0" borderId="0" xfId="0" applyNumberFormat="1"/>
    <xf numFmtId="1" fontId="5" fillId="0" borderId="0" xfId="0" applyNumberFormat="1" applyFont="1" applyAlignment="1" applyProtection="1">
      <protection locked="0"/>
    </xf>
    <xf numFmtId="0" fontId="6" fillId="0" borderId="0" xfId="0" applyNumberFormat="1" applyFont="1" applyProtection="1">
      <protection locked="0"/>
    </xf>
    <xf numFmtId="0" fontId="6" fillId="0" borderId="0" xfId="1" applyNumberFormat="1" applyFont="1" applyAlignment="1" applyProtection="1">
      <protection locked="0"/>
    </xf>
    <xf numFmtId="1" fontId="6" fillId="0" borderId="0" xfId="1" applyNumberFormat="1" applyFont="1" applyProtection="1">
      <protection locked="0"/>
    </xf>
    <xf numFmtId="0" fontId="6" fillId="0" borderId="0" xfId="1" applyNumberFormat="1" applyFont="1" applyProtection="1">
      <protection locked="0"/>
    </xf>
    <xf numFmtId="0" fontId="6" fillId="0" borderId="0" xfId="0" applyNumberFormat="1" applyFont="1" applyAlignment="1" applyProtection="1">
      <protection locked="0"/>
    </xf>
    <xf numFmtId="1" fontId="1" fillId="0" borderId="0" xfId="0" applyNumberFormat="1" applyFont="1"/>
    <xf numFmtId="1" fontId="0" fillId="0" borderId="0" xfId="0" applyNumberFormat="1" applyFont="1"/>
    <xf numFmtId="49" fontId="6" fillId="0" borderId="0" xfId="1" applyNumberFormat="1" applyFont="1"/>
    <xf numFmtId="0" fontId="4" fillId="0" borderId="0" xfId="0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9" fillId="0" borderId="0" xfId="0" applyFont="1" applyFill="1" applyProtection="1"/>
    <xf numFmtId="49" fontId="6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0" xfId="0" quotePrefix="1"/>
    <xf numFmtId="1" fontId="6" fillId="0" borderId="0" xfId="0" applyNumberFormat="1" applyFont="1"/>
  </cellXfs>
  <cellStyles count="2">
    <cellStyle name="Normaali" xfId="0" builtinId="0"/>
    <cellStyle name="Normaali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bar"/>
        <c:grouping val="stacked"/>
        <c:ser>
          <c:idx val="0"/>
          <c:order val="0"/>
          <c:tx>
            <c:strRef>
              <c:f>[1]Taul2!$C$5</c:f>
              <c:strCache>
                <c:ptCount val="1"/>
                <c:pt idx="0">
                  <c:v>Erittäin tärkeä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dLbls>
            <c:spPr>
              <a:solidFill>
                <a:schemeClr val="bg1"/>
              </a:solidFill>
            </c:spPr>
            <c:dLblPos val="ctr"/>
            <c:showVal val="1"/>
          </c:dLbls>
          <c:cat>
            <c:strRef>
              <c:f>[1]Taul2!$D$4:$P$4</c:f>
              <c:strCache>
                <c:ptCount val="13"/>
                <c:pt idx="0">
                  <c:v>Alihankkijoiden työntekijöihin ja omaisuuteen kohdistuvat uhat</c:v>
                </c:pt>
                <c:pt idx="1">
                  <c:v>Oman henkilöstön rikokset ja väärinkäytökset</c:v>
                </c:pt>
                <c:pt idx="2">
                  <c:v>Henkilöstöön kohdistuva uhkailu, häirintä ja väkivalta</c:v>
                </c:pt>
                <c:pt idx="3">
                  <c:v>Varastointi ja muut logistiikkatoiminnot</c:v>
                </c:pt>
                <c:pt idx="4">
                  <c:v>Asiakkaisiin kohdistuvat uhat ja vaaratilanteet</c:v>
                </c:pt>
                <c:pt idx="5">
                  <c:v>Työnteon terveydelliset haitat ja vaaratilanteet</c:v>
                </c:pt>
                <c:pt idx="6">
                  <c:v>Tahalliset vahingonteot, ilkivalta ja petokset</c:v>
                </c:pt>
                <c:pt idx="7">
                  <c:v>Murrot, varkaudet ja näpistykset</c:v>
                </c:pt>
                <c:pt idx="8">
                  <c:v>Tuotantovälineiden ja muun käyttöomaisuuden suojaus</c:v>
                </c:pt>
                <c:pt idx="9">
                  <c:v>Ympäristönsuojelu</c:v>
                </c:pt>
                <c:pt idx="10">
                  <c:v>Toimitilojen vesi- ja kosteusvahingot</c:v>
                </c:pt>
                <c:pt idx="11">
                  <c:v>Toimitilojen paloturvallisuus</c:v>
                </c:pt>
                <c:pt idx="12">
                  <c:v>Tietoturvallisuus</c:v>
                </c:pt>
              </c:strCache>
            </c:strRef>
          </c:cat>
          <c:val>
            <c:numRef>
              <c:f>[1]Taul2!$D$5:$P$5</c:f>
              <c:numCache>
                <c:formatCode>General</c:formatCode>
                <c:ptCount val="13"/>
                <c:pt idx="0">
                  <c:v>8.8495575221238933</c:v>
                </c:pt>
                <c:pt idx="1">
                  <c:v>18.257261410788381</c:v>
                </c:pt>
                <c:pt idx="2">
                  <c:v>20.212765957446805</c:v>
                </c:pt>
                <c:pt idx="3">
                  <c:v>15.523465703971121</c:v>
                </c:pt>
                <c:pt idx="4">
                  <c:v>21.554770318021202</c:v>
                </c:pt>
                <c:pt idx="5">
                  <c:v>24.271844660194176</c:v>
                </c:pt>
                <c:pt idx="6">
                  <c:v>21.381578947368421</c:v>
                </c:pt>
                <c:pt idx="7">
                  <c:v>24.437299035369776</c:v>
                </c:pt>
                <c:pt idx="8">
                  <c:v>22.772277227722775</c:v>
                </c:pt>
                <c:pt idx="9">
                  <c:v>25.084745762711862</c:v>
                </c:pt>
                <c:pt idx="10">
                  <c:v>28.896103896103899</c:v>
                </c:pt>
                <c:pt idx="11">
                  <c:v>43.769968051118212</c:v>
                </c:pt>
                <c:pt idx="12">
                  <c:v>49.0625</c:v>
                </c:pt>
              </c:numCache>
            </c:numRef>
          </c:val>
        </c:ser>
        <c:ser>
          <c:idx val="1"/>
          <c:order val="1"/>
          <c:tx>
            <c:strRef>
              <c:f>[1]Taul2!$C$6</c:f>
              <c:strCache>
                <c:ptCount val="1"/>
                <c:pt idx="0">
                  <c:v>Melko tärkeä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[1]Taul2!$D$4:$P$4</c:f>
              <c:strCache>
                <c:ptCount val="13"/>
                <c:pt idx="0">
                  <c:v>Alihankkijoiden työntekijöihin ja omaisuuteen kohdistuvat uhat</c:v>
                </c:pt>
                <c:pt idx="1">
                  <c:v>Oman henkilöstön rikokset ja väärinkäytökset</c:v>
                </c:pt>
                <c:pt idx="2">
                  <c:v>Henkilöstöön kohdistuva uhkailu, häirintä ja väkivalta</c:v>
                </c:pt>
                <c:pt idx="3">
                  <c:v>Varastointi ja muut logistiikkatoiminnot</c:v>
                </c:pt>
                <c:pt idx="4">
                  <c:v>Asiakkaisiin kohdistuvat uhat ja vaaratilanteet</c:v>
                </c:pt>
                <c:pt idx="5">
                  <c:v>Työnteon terveydelliset haitat ja vaaratilanteet</c:v>
                </c:pt>
                <c:pt idx="6">
                  <c:v>Tahalliset vahingonteot, ilkivalta ja petokset</c:v>
                </c:pt>
                <c:pt idx="7">
                  <c:v>Murrot, varkaudet ja näpistykset</c:v>
                </c:pt>
                <c:pt idx="8">
                  <c:v>Tuotantovälineiden ja muun käyttöomaisuuden suojaus</c:v>
                </c:pt>
                <c:pt idx="9">
                  <c:v>Ympäristönsuojelu</c:v>
                </c:pt>
                <c:pt idx="10">
                  <c:v>Toimitilojen vesi- ja kosteusvahingot</c:v>
                </c:pt>
                <c:pt idx="11">
                  <c:v>Toimitilojen paloturvallisuus</c:v>
                </c:pt>
                <c:pt idx="12">
                  <c:v>Tietoturvallisuus</c:v>
                </c:pt>
              </c:strCache>
            </c:strRef>
          </c:cat>
          <c:val>
            <c:numRef>
              <c:f>[1]Taul2!$D$6:$P$6</c:f>
              <c:numCache>
                <c:formatCode>General</c:formatCode>
                <c:ptCount val="13"/>
                <c:pt idx="0">
                  <c:v>23.451327433628318</c:v>
                </c:pt>
                <c:pt idx="1">
                  <c:v>17.012448132780083</c:v>
                </c:pt>
                <c:pt idx="2">
                  <c:v>17.375886524822697</c:v>
                </c:pt>
                <c:pt idx="3">
                  <c:v>27.075812274368232</c:v>
                </c:pt>
                <c:pt idx="4">
                  <c:v>22.614840989399294</c:v>
                </c:pt>
                <c:pt idx="5">
                  <c:v>20.711974110032365</c:v>
                </c:pt>
                <c:pt idx="6">
                  <c:v>24.013157894736842</c:v>
                </c:pt>
                <c:pt idx="7">
                  <c:v>27.331189710610932</c:v>
                </c:pt>
                <c:pt idx="8">
                  <c:v>32.673267326732677</c:v>
                </c:pt>
                <c:pt idx="9">
                  <c:v>31.864406779661014</c:v>
                </c:pt>
                <c:pt idx="10">
                  <c:v>30.844155844155846</c:v>
                </c:pt>
                <c:pt idx="11">
                  <c:v>28.434504792332266</c:v>
                </c:pt>
                <c:pt idx="12">
                  <c:v>27.187499999999996</c:v>
                </c:pt>
              </c:numCache>
            </c:numRef>
          </c:val>
        </c:ser>
        <c:ser>
          <c:idx val="2"/>
          <c:order val="2"/>
          <c:tx>
            <c:strRef>
              <c:f>[1]Taul2!$C$7</c:f>
              <c:strCache>
                <c:ptCount val="1"/>
                <c:pt idx="0">
                  <c:v>Siltä väliltä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strRef>
              <c:f>[1]Taul2!$D$4:$P$4</c:f>
              <c:strCache>
                <c:ptCount val="13"/>
                <c:pt idx="0">
                  <c:v>Alihankkijoiden työntekijöihin ja omaisuuteen kohdistuvat uhat</c:v>
                </c:pt>
                <c:pt idx="1">
                  <c:v>Oman henkilöstön rikokset ja väärinkäytökset</c:v>
                </c:pt>
                <c:pt idx="2">
                  <c:v>Henkilöstöön kohdistuva uhkailu, häirintä ja väkivalta</c:v>
                </c:pt>
                <c:pt idx="3">
                  <c:v>Varastointi ja muut logistiikkatoiminnot</c:v>
                </c:pt>
                <c:pt idx="4">
                  <c:v>Asiakkaisiin kohdistuvat uhat ja vaaratilanteet</c:v>
                </c:pt>
                <c:pt idx="5">
                  <c:v>Työnteon terveydelliset haitat ja vaaratilanteet</c:v>
                </c:pt>
                <c:pt idx="6">
                  <c:v>Tahalliset vahingonteot, ilkivalta ja petokset</c:v>
                </c:pt>
                <c:pt idx="7">
                  <c:v>Murrot, varkaudet ja näpistykset</c:v>
                </c:pt>
                <c:pt idx="8">
                  <c:v>Tuotantovälineiden ja muun käyttöomaisuuden suojaus</c:v>
                </c:pt>
                <c:pt idx="9">
                  <c:v>Ympäristönsuojelu</c:v>
                </c:pt>
                <c:pt idx="10">
                  <c:v>Toimitilojen vesi- ja kosteusvahingot</c:v>
                </c:pt>
                <c:pt idx="11">
                  <c:v>Toimitilojen paloturvallisuus</c:v>
                </c:pt>
                <c:pt idx="12">
                  <c:v>Tietoturvallisuus</c:v>
                </c:pt>
              </c:strCache>
            </c:strRef>
          </c:cat>
          <c:val>
            <c:numRef>
              <c:f>[1]Taul2!$D$7:$P$7</c:f>
              <c:numCache>
                <c:formatCode>General</c:formatCode>
                <c:ptCount val="13"/>
                <c:pt idx="0">
                  <c:v>25.663716814159294</c:v>
                </c:pt>
                <c:pt idx="1">
                  <c:v>21.991701244813278</c:v>
                </c:pt>
                <c:pt idx="2">
                  <c:v>19.148936170212767</c:v>
                </c:pt>
                <c:pt idx="3">
                  <c:v>27.436823104693143</c:v>
                </c:pt>
                <c:pt idx="4">
                  <c:v>21.201413427561839</c:v>
                </c:pt>
                <c:pt idx="5">
                  <c:v>30.420711974110031</c:v>
                </c:pt>
                <c:pt idx="6">
                  <c:v>29.605263157894733</c:v>
                </c:pt>
                <c:pt idx="7">
                  <c:v>27.974276527331188</c:v>
                </c:pt>
                <c:pt idx="8">
                  <c:v>27.39273927392739</c:v>
                </c:pt>
                <c:pt idx="9">
                  <c:v>20</c:v>
                </c:pt>
                <c:pt idx="10">
                  <c:v>22.727272727272727</c:v>
                </c:pt>
                <c:pt idx="11">
                  <c:v>18.530351437699679</c:v>
                </c:pt>
                <c:pt idx="12">
                  <c:v>15.312500000000002</c:v>
                </c:pt>
              </c:numCache>
            </c:numRef>
          </c:val>
        </c:ser>
        <c:ser>
          <c:idx val="3"/>
          <c:order val="3"/>
          <c:tx>
            <c:strRef>
              <c:f>[1]Taul2!$C$8</c:f>
              <c:strCache>
                <c:ptCount val="1"/>
                <c:pt idx="0">
                  <c:v>Ei kovin tai lainkaan tärkeä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[1]Taul2!$D$4:$P$4</c:f>
              <c:strCache>
                <c:ptCount val="13"/>
                <c:pt idx="0">
                  <c:v>Alihankkijoiden työntekijöihin ja omaisuuteen kohdistuvat uhat</c:v>
                </c:pt>
                <c:pt idx="1">
                  <c:v>Oman henkilöstön rikokset ja väärinkäytökset</c:v>
                </c:pt>
                <c:pt idx="2">
                  <c:v>Henkilöstöön kohdistuva uhkailu, häirintä ja väkivalta</c:v>
                </c:pt>
                <c:pt idx="3">
                  <c:v>Varastointi ja muut logistiikkatoiminnot</c:v>
                </c:pt>
                <c:pt idx="4">
                  <c:v>Asiakkaisiin kohdistuvat uhat ja vaaratilanteet</c:v>
                </c:pt>
                <c:pt idx="5">
                  <c:v>Työnteon terveydelliset haitat ja vaaratilanteet</c:v>
                </c:pt>
                <c:pt idx="6">
                  <c:v>Tahalliset vahingonteot, ilkivalta ja petokset</c:v>
                </c:pt>
                <c:pt idx="7">
                  <c:v>Murrot, varkaudet ja näpistykset</c:v>
                </c:pt>
                <c:pt idx="8">
                  <c:v>Tuotantovälineiden ja muun käyttöomaisuuden suojaus</c:v>
                </c:pt>
                <c:pt idx="9">
                  <c:v>Ympäristönsuojelu</c:v>
                </c:pt>
                <c:pt idx="10">
                  <c:v>Toimitilojen vesi- ja kosteusvahingot</c:v>
                </c:pt>
                <c:pt idx="11">
                  <c:v>Toimitilojen paloturvallisuus</c:v>
                </c:pt>
                <c:pt idx="12">
                  <c:v>Tietoturvallisuus</c:v>
                </c:pt>
              </c:strCache>
            </c:strRef>
          </c:cat>
          <c:val>
            <c:numRef>
              <c:f>[1]Taul2!$D$8:$P$8</c:f>
              <c:numCache>
                <c:formatCode>General</c:formatCode>
                <c:ptCount val="13"/>
                <c:pt idx="0">
                  <c:v>42.035398230088497</c:v>
                </c:pt>
                <c:pt idx="1">
                  <c:v>42.738589211618255</c:v>
                </c:pt>
                <c:pt idx="2">
                  <c:v>43.262411347517734</c:v>
                </c:pt>
                <c:pt idx="3">
                  <c:v>29.963898916967509</c:v>
                </c:pt>
                <c:pt idx="4">
                  <c:v>34.628975265017672</c:v>
                </c:pt>
                <c:pt idx="5">
                  <c:v>24.595469255663431</c:v>
                </c:pt>
                <c:pt idx="6">
                  <c:v>25</c:v>
                </c:pt>
                <c:pt idx="7">
                  <c:v>20.257234726688104</c:v>
                </c:pt>
                <c:pt idx="8">
                  <c:v>17.161716171617162</c:v>
                </c:pt>
                <c:pt idx="9">
                  <c:v>23.050847457627118</c:v>
                </c:pt>
                <c:pt idx="10">
                  <c:v>17.532467532467532</c:v>
                </c:pt>
                <c:pt idx="11">
                  <c:v>9.2651757188498394</c:v>
                </c:pt>
                <c:pt idx="12">
                  <c:v>8.4375</c:v>
                </c:pt>
              </c:numCache>
            </c:numRef>
          </c:val>
        </c:ser>
        <c:dLbls>
          <c:showVal val="1"/>
        </c:dLbls>
        <c:overlap val="100"/>
        <c:axId val="36512896"/>
        <c:axId val="36514432"/>
      </c:barChart>
      <c:catAx>
        <c:axId val="36512896"/>
        <c:scaling>
          <c:orientation val="minMax"/>
        </c:scaling>
        <c:axPos val="l"/>
        <c:tickLblPos val="nextTo"/>
        <c:crossAx val="36514432"/>
        <c:crosses val="autoZero"/>
        <c:auto val="1"/>
        <c:lblAlgn val="ctr"/>
        <c:lblOffset val="100"/>
      </c:catAx>
      <c:valAx>
        <c:axId val="36514432"/>
        <c:scaling>
          <c:orientation val="minMax"/>
          <c:max val="100"/>
        </c:scaling>
        <c:axPos val="b"/>
        <c:majorGridlines/>
        <c:numFmt formatCode="General" sourceLinked="1"/>
        <c:tickLblPos val="nextTo"/>
        <c:crossAx val="36512896"/>
        <c:crosses val="autoZero"/>
        <c:crossBetween val="between"/>
        <c:majorUnit val="25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80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col"/>
        <c:grouping val="clustered"/>
        <c:ser>
          <c:idx val="0"/>
          <c:order val="0"/>
          <c:tx>
            <c:strRef>
              <c:f>[1]Taul13!$D$121</c:f>
              <c:strCache>
                <c:ptCount val="1"/>
                <c:pt idx="0">
                  <c:v>Yksityisen turvallisuusalan liikevaihto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Pos val="ctr"/>
            <c:showVal val="1"/>
          </c:dLbls>
          <c:cat>
            <c:strRef>
              <c:f>[1]Taul13!$E$120:$G$120</c:f>
              <c:strCache>
                <c:ptCount val="3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</c:strCache>
            </c:strRef>
          </c:cat>
          <c:val>
            <c:numRef>
              <c:f>[1]Taul13!$E$121:$G$121</c:f>
              <c:numCache>
                <c:formatCode>General</c:formatCode>
                <c:ptCount val="3"/>
                <c:pt idx="0">
                  <c:v>7.7</c:v>
                </c:pt>
                <c:pt idx="1">
                  <c:v>5.9</c:v>
                </c:pt>
                <c:pt idx="2">
                  <c:v>6.6</c:v>
                </c:pt>
              </c:numCache>
            </c:numRef>
          </c:val>
        </c:ser>
        <c:ser>
          <c:idx val="1"/>
          <c:order val="1"/>
          <c:tx>
            <c:strRef>
              <c:f>[1]Taul13!$D$122</c:f>
              <c:strCache>
                <c:ptCount val="1"/>
                <c:pt idx="0">
                  <c:v>Bkt:n määrä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dLbls>
            <c:dLblPos val="ctr"/>
            <c:showVal val="1"/>
          </c:dLbls>
          <c:cat>
            <c:strRef>
              <c:f>[1]Taul13!$E$120:$G$120</c:f>
              <c:strCache>
                <c:ptCount val="3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</c:strCache>
            </c:strRef>
          </c:cat>
          <c:val>
            <c:numRef>
              <c:f>[1]Taul13!$E$122:$G$122</c:f>
              <c:numCache>
                <c:formatCode>General</c:formatCode>
                <c:ptCount val="3"/>
                <c:pt idx="0">
                  <c:v>3.3</c:v>
                </c:pt>
                <c:pt idx="1">
                  <c:v>1.5</c:v>
                </c:pt>
                <c:pt idx="2">
                  <c:v>1.1000000000000001</c:v>
                </c:pt>
              </c:numCache>
            </c:numRef>
          </c:val>
        </c:ser>
        <c:dLbls>
          <c:showVal val="1"/>
        </c:dLbls>
        <c:axId val="37755520"/>
        <c:axId val="37773696"/>
      </c:barChart>
      <c:catAx>
        <c:axId val="37755520"/>
        <c:scaling>
          <c:orientation val="minMax"/>
        </c:scaling>
        <c:axPos val="b"/>
        <c:tickLblPos val="nextTo"/>
        <c:crossAx val="37773696"/>
        <c:crosses val="autoZero"/>
        <c:auto val="1"/>
        <c:lblAlgn val="ctr"/>
        <c:lblOffset val="100"/>
      </c:catAx>
      <c:valAx>
        <c:axId val="377736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7755520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col"/>
        <c:grouping val="clustered"/>
        <c:ser>
          <c:idx val="0"/>
          <c:order val="0"/>
          <c:tx>
            <c:strRef>
              <c:f>[1]Taul13!$E$57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[1]Taul13!$F$56:$I$56</c:f>
              <c:strCache>
                <c:ptCount val="4"/>
                <c:pt idx="0">
                  <c:v>Voimakkaasti kasvuhakuinen</c:v>
                </c:pt>
                <c:pt idx="1">
                  <c:v>Kasvaa mahdollisuuksien mukaan</c:v>
                </c:pt>
                <c:pt idx="2">
                  <c:v>Pyrkii säilyttämään asemansa</c:v>
                </c:pt>
                <c:pt idx="3">
                  <c:v>Ei kasvutavoitteita</c:v>
                </c:pt>
              </c:strCache>
            </c:strRef>
          </c:cat>
          <c:val>
            <c:numRef>
              <c:f>[1]Taul13!$F$57:$I$57</c:f>
              <c:numCache>
                <c:formatCode>General</c:formatCode>
                <c:ptCount val="4"/>
                <c:pt idx="0">
                  <c:v>34</c:v>
                </c:pt>
                <c:pt idx="1">
                  <c:v>48</c:v>
                </c:pt>
                <c:pt idx="2">
                  <c:v>14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[1]Taul13!$E$58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strRef>
              <c:f>[1]Taul13!$F$56:$I$56</c:f>
              <c:strCache>
                <c:ptCount val="4"/>
                <c:pt idx="0">
                  <c:v>Voimakkaasti kasvuhakuinen</c:v>
                </c:pt>
                <c:pt idx="1">
                  <c:v>Kasvaa mahdollisuuksien mukaan</c:v>
                </c:pt>
                <c:pt idx="2">
                  <c:v>Pyrkii säilyttämään asemansa</c:v>
                </c:pt>
                <c:pt idx="3">
                  <c:v>Ei kasvutavoitteita</c:v>
                </c:pt>
              </c:strCache>
            </c:strRef>
          </c:cat>
          <c:val>
            <c:numRef>
              <c:f>[1]Taul13!$F$58:$I$58</c:f>
              <c:numCache>
                <c:formatCode>General</c:formatCode>
                <c:ptCount val="4"/>
                <c:pt idx="0">
                  <c:v>37</c:v>
                </c:pt>
                <c:pt idx="1">
                  <c:v>42</c:v>
                </c:pt>
                <c:pt idx="2">
                  <c:v>17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[1]Taul13!$E$59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[1]Taul13!$F$56:$I$56</c:f>
              <c:strCache>
                <c:ptCount val="4"/>
                <c:pt idx="0">
                  <c:v>Voimakkaasti kasvuhakuinen</c:v>
                </c:pt>
                <c:pt idx="1">
                  <c:v>Kasvaa mahdollisuuksien mukaan</c:v>
                </c:pt>
                <c:pt idx="2">
                  <c:v>Pyrkii säilyttämään asemansa</c:v>
                </c:pt>
                <c:pt idx="3">
                  <c:v>Ei kasvutavoitteita</c:v>
                </c:pt>
              </c:strCache>
            </c:strRef>
          </c:cat>
          <c:val>
            <c:numRef>
              <c:f>[1]Taul13!$F$59:$I$59</c:f>
              <c:numCache>
                <c:formatCode>General</c:formatCode>
                <c:ptCount val="4"/>
                <c:pt idx="0">
                  <c:v>46</c:v>
                </c:pt>
                <c:pt idx="1">
                  <c:v>51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axId val="37808768"/>
        <c:axId val="36979072"/>
      </c:barChart>
      <c:catAx>
        <c:axId val="37808768"/>
        <c:scaling>
          <c:orientation val="minMax"/>
        </c:scaling>
        <c:axPos val="b"/>
        <c:tickLblPos val="nextTo"/>
        <c:crossAx val="36979072"/>
        <c:crosses val="autoZero"/>
        <c:auto val="1"/>
        <c:lblAlgn val="ctr"/>
        <c:lblOffset val="100"/>
      </c:catAx>
      <c:valAx>
        <c:axId val="36979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7808768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bar"/>
        <c:grouping val="stacked"/>
        <c:ser>
          <c:idx val="0"/>
          <c:order val="0"/>
          <c:tx>
            <c:strRef>
              <c:f>[1]Taul12!$C$12</c:f>
              <c:strCache>
                <c:ptCount val="1"/>
                <c:pt idx="0">
                  <c:v>Suurempi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dLbls>
            <c:spPr>
              <a:solidFill>
                <a:schemeClr val="bg1"/>
              </a:solidFill>
            </c:spPr>
            <c:dLblPos val="ctr"/>
            <c:showVal val="1"/>
          </c:dLbls>
          <c:cat>
            <c:strRef>
              <c:f>[1]Taul12!$D$11:$I$11</c:f>
              <c:strCache>
                <c:ptCount val="6"/>
                <c:pt idx="0">
                  <c:v>Tuotantokustannukset</c:v>
                </c:pt>
                <c:pt idx="1">
                  <c:v>Henkilöstö</c:v>
                </c:pt>
                <c:pt idx="2">
                  <c:v>Vakavaraisuus</c:v>
                </c:pt>
                <c:pt idx="3">
                  <c:v>Kannattavuus</c:v>
                </c:pt>
                <c:pt idx="4">
                  <c:v>Tilauskanta</c:v>
                </c:pt>
                <c:pt idx="5">
                  <c:v>Liikevaihto</c:v>
                </c:pt>
              </c:strCache>
            </c:strRef>
          </c:cat>
          <c:val>
            <c:numRef>
              <c:f>[1]Taul12!$D$12:$I$12</c:f>
              <c:numCache>
                <c:formatCode>General</c:formatCode>
                <c:ptCount val="6"/>
                <c:pt idx="0">
                  <c:v>23.076923076923077</c:v>
                </c:pt>
                <c:pt idx="1">
                  <c:v>36.585365853658537</c:v>
                </c:pt>
                <c:pt idx="2">
                  <c:v>41.463414634146339</c:v>
                </c:pt>
                <c:pt idx="3">
                  <c:v>46.341463414634148</c:v>
                </c:pt>
                <c:pt idx="4">
                  <c:v>53.658536585365859</c:v>
                </c:pt>
                <c:pt idx="5">
                  <c:v>67.5</c:v>
                </c:pt>
              </c:numCache>
            </c:numRef>
          </c:val>
        </c:ser>
        <c:ser>
          <c:idx val="1"/>
          <c:order val="1"/>
          <c:tx>
            <c:strRef>
              <c:f>[1]Taul12!$C$13</c:f>
              <c:strCache>
                <c:ptCount val="1"/>
                <c:pt idx="0">
                  <c:v>Pysynyt ennallaan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[1]Taul12!$D$11:$I$11</c:f>
              <c:strCache>
                <c:ptCount val="6"/>
                <c:pt idx="0">
                  <c:v>Tuotantokustannukset</c:v>
                </c:pt>
                <c:pt idx="1">
                  <c:v>Henkilöstö</c:v>
                </c:pt>
                <c:pt idx="2">
                  <c:v>Vakavaraisuus</c:v>
                </c:pt>
                <c:pt idx="3">
                  <c:v>Kannattavuus</c:v>
                </c:pt>
                <c:pt idx="4">
                  <c:v>Tilauskanta</c:v>
                </c:pt>
                <c:pt idx="5">
                  <c:v>Liikevaihto</c:v>
                </c:pt>
              </c:strCache>
            </c:strRef>
          </c:cat>
          <c:val>
            <c:numRef>
              <c:f>[1]Taul12!$D$13:$I$13</c:f>
              <c:numCache>
                <c:formatCode>General</c:formatCode>
                <c:ptCount val="6"/>
                <c:pt idx="0">
                  <c:v>56.410256410256409</c:v>
                </c:pt>
                <c:pt idx="1">
                  <c:v>51.219512195121951</c:v>
                </c:pt>
                <c:pt idx="2">
                  <c:v>41.463414634146339</c:v>
                </c:pt>
                <c:pt idx="3">
                  <c:v>29.268292682926827</c:v>
                </c:pt>
                <c:pt idx="4">
                  <c:v>26.829268292682929</c:v>
                </c:pt>
                <c:pt idx="5">
                  <c:v>17.5</c:v>
                </c:pt>
              </c:numCache>
            </c:numRef>
          </c:val>
        </c:ser>
        <c:ser>
          <c:idx val="2"/>
          <c:order val="2"/>
          <c:tx>
            <c:strRef>
              <c:f>[1]Taul12!$C$14</c:f>
              <c:strCache>
                <c:ptCount val="1"/>
                <c:pt idx="0">
                  <c:v>Pienempi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[1]Taul12!$D$11:$I$11</c:f>
              <c:strCache>
                <c:ptCount val="6"/>
                <c:pt idx="0">
                  <c:v>Tuotantokustannukset</c:v>
                </c:pt>
                <c:pt idx="1">
                  <c:v>Henkilöstö</c:v>
                </c:pt>
                <c:pt idx="2">
                  <c:v>Vakavaraisuus</c:v>
                </c:pt>
                <c:pt idx="3">
                  <c:v>Kannattavuus</c:v>
                </c:pt>
                <c:pt idx="4">
                  <c:v>Tilauskanta</c:v>
                </c:pt>
                <c:pt idx="5">
                  <c:v>Liikevaihto</c:v>
                </c:pt>
              </c:strCache>
            </c:strRef>
          </c:cat>
          <c:val>
            <c:numRef>
              <c:f>[1]Taul12!$D$14:$I$14</c:f>
              <c:numCache>
                <c:formatCode>General</c:formatCode>
                <c:ptCount val="6"/>
                <c:pt idx="0">
                  <c:v>20.512820512820511</c:v>
                </c:pt>
                <c:pt idx="1">
                  <c:v>12.195121951219512</c:v>
                </c:pt>
                <c:pt idx="2">
                  <c:v>17.073170731707318</c:v>
                </c:pt>
                <c:pt idx="3">
                  <c:v>24.390243902439025</c:v>
                </c:pt>
                <c:pt idx="4">
                  <c:v>19.512195121951219</c:v>
                </c:pt>
                <c:pt idx="5">
                  <c:v>15</c:v>
                </c:pt>
              </c:numCache>
            </c:numRef>
          </c:val>
        </c:ser>
        <c:dLbls>
          <c:showVal val="1"/>
        </c:dLbls>
        <c:overlap val="100"/>
        <c:axId val="37915648"/>
        <c:axId val="37925632"/>
      </c:barChart>
      <c:catAx>
        <c:axId val="37915648"/>
        <c:scaling>
          <c:orientation val="minMax"/>
        </c:scaling>
        <c:axPos val="l"/>
        <c:tickLblPos val="nextTo"/>
        <c:crossAx val="37925632"/>
        <c:crosses val="autoZero"/>
        <c:auto val="1"/>
        <c:lblAlgn val="ctr"/>
        <c:lblOffset val="100"/>
      </c:catAx>
      <c:valAx>
        <c:axId val="37925632"/>
        <c:scaling>
          <c:orientation val="minMax"/>
          <c:max val="10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7915648"/>
        <c:crosses val="autoZero"/>
        <c:crossBetween val="between"/>
        <c:majorUnit val="25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bar"/>
        <c:grouping val="stacked"/>
        <c:ser>
          <c:idx val="0"/>
          <c:order val="0"/>
          <c:tx>
            <c:strRef>
              <c:f>[1]Taul12!$J$12</c:f>
              <c:strCache>
                <c:ptCount val="1"/>
                <c:pt idx="0">
                  <c:v>Kasvaa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dLbls>
            <c:spPr>
              <a:solidFill>
                <a:schemeClr val="bg1"/>
              </a:solidFill>
            </c:spPr>
            <c:dLblPos val="ctr"/>
            <c:showVal val="1"/>
          </c:dLbls>
          <c:cat>
            <c:strRef>
              <c:f>[1]Taul12!$K$11:$N$11</c:f>
              <c:strCache>
                <c:ptCount val="4"/>
                <c:pt idx="0">
                  <c:v>Tuotantokustannukset</c:v>
                </c:pt>
                <c:pt idx="1">
                  <c:v>Henkilöstö</c:v>
                </c:pt>
                <c:pt idx="2">
                  <c:v>Kannattavuus</c:v>
                </c:pt>
                <c:pt idx="3">
                  <c:v>Liikevaihto</c:v>
                </c:pt>
              </c:strCache>
            </c:strRef>
          </c:cat>
          <c:val>
            <c:numRef>
              <c:f>[1]Taul12!$K$12:$N$12</c:f>
              <c:numCache>
                <c:formatCode>General</c:formatCode>
                <c:ptCount val="4"/>
                <c:pt idx="0">
                  <c:v>30.76923076923077</c:v>
                </c:pt>
                <c:pt idx="1">
                  <c:v>36.585365853658537</c:v>
                </c:pt>
                <c:pt idx="2">
                  <c:v>42.5</c:v>
                </c:pt>
                <c:pt idx="3">
                  <c:v>48.780487804878049</c:v>
                </c:pt>
              </c:numCache>
            </c:numRef>
          </c:val>
        </c:ser>
        <c:ser>
          <c:idx val="1"/>
          <c:order val="1"/>
          <c:tx>
            <c:strRef>
              <c:f>[1]Taul12!$J$13</c:f>
              <c:strCache>
                <c:ptCount val="1"/>
                <c:pt idx="0">
                  <c:v>Pysyy ennallaan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[1]Taul12!$K$11:$N$11</c:f>
              <c:strCache>
                <c:ptCount val="4"/>
                <c:pt idx="0">
                  <c:v>Tuotantokustannukset</c:v>
                </c:pt>
                <c:pt idx="1">
                  <c:v>Henkilöstö</c:v>
                </c:pt>
                <c:pt idx="2">
                  <c:v>Kannattavuus</c:v>
                </c:pt>
                <c:pt idx="3">
                  <c:v>Liikevaihto</c:v>
                </c:pt>
              </c:strCache>
            </c:strRef>
          </c:cat>
          <c:val>
            <c:numRef>
              <c:f>[1]Taul12!$K$13:$N$13</c:f>
              <c:numCache>
                <c:formatCode>General</c:formatCode>
                <c:ptCount val="4"/>
                <c:pt idx="0">
                  <c:v>51.282051282051277</c:v>
                </c:pt>
                <c:pt idx="1">
                  <c:v>51.219512195121951</c:v>
                </c:pt>
                <c:pt idx="2">
                  <c:v>40</c:v>
                </c:pt>
                <c:pt idx="3">
                  <c:v>29.268292682926827</c:v>
                </c:pt>
              </c:numCache>
            </c:numRef>
          </c:val>
        </c:ser>
        <c:ser>
          <c:idx val="2"/>
          <c:order val="2"/>
          <c:tx>
            <c:strRef>
              <c:f>[1]Taul12!$J$14</c:f>
              <c:strCache>
                <c:ptCount val="1"/>
                <c:pt idx="0">
                  <c:v>Pienenee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[1]Taul12!$K$11:$N$11</c:f>
              <c:strCache>
                <c:ptCount val="4"/>
                <c:pt idx="0">
                  <c:v>Tuotantokustannukset</c:v>
                </c:pt>
                <c:pt idx="1">
                  <c:v>Henkilöstö</c:v>
                </c:pt>
                <c:pt idx="2">
                  <c:v>Kannattavuus</c:v>
                </c:pt>
                <c:pt idx="3">
                  <c:v>Liikevaihto</c:v>
                </c:pt>
              </c:strCache>
            </c:strRef>
          </c:cat>
          <c:val>
            <c:numRef>
              <c:f>[1]Taul12!$K$14:$N$14</c:f>
              <c:numCache>
                <c:formatCode>General</c:formatCode>
                <c:ptCount val="4"/>
                <c:pt idx="0">
                  <c:v>17.948717948717949</c:v>
                </c:pt>
                <c:pt idx="1">
                  <c:v>12.195121951219512</c:v>
                </c:pt>
                <c:pt idx="2">
                  <c:v>17.5</c:v>
                </c:pt>
                <c:pt idx="3">
                  <c:v>21.951219512195124</c:v>
                </c:pt>
              </c:numCache>
            </c:numRef>
          </c:val>
        </c:ser>
        <c:dLbls>
          <c:showVal val="1"/>
        </c:dLbls>
        <c:overlap val="100"/>
        <c:axId val="37956608"/>
        <c:axId val="37974784"/>
      </c:barChart>
      <c:catAx>
        <c:axId val="37956608"/>
        <c:scaling>
          <c:orientation val="minMax"/>
        </c:scaling>
        <c:axPos val="l"/>
        <c:tickLblPos val="nextTo"/>
        <c:crossAx val="37974784"/>
        <c:crosses val="autoZero"/>
        <c:auto val="1"/>
        <c:lblAlgn val="ctr"/>
        <c:lblOffset val="100"/>
      </c:catAx>
      <c:valAx>
        <c:axId val="37974784"/>
        <c:scaling>
          <c:orientation val="minMax"/>
          <c:max val="10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7956608"/>
        <c:crosses val="autoZero"/>
        <c:crossBetween val="between"/>
        <c:majorUnit val="25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col"/>
        <c:grouping val="clustered"/>
        <c:ser>
          <c:idx val="0"/>
          <c:order val="0"/>
          <c:tx>
            <c:strRef>
              <c:f>[1]Taul12!$I$38</c:f>
              <c:strCache>
                <c:ptCount val="1"/>
                <c:pt idx="0">
                  <c:v>Seuraavan vuoden kuluttua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cat>
            <c:strRef>
              <c:f>[1]Taul12!$H$39:$H$43</c:f>
              <c:strCache>
                <c:ptCount val="5"/>
                <c:pt idx="0">
                  <c:v>Selvästi parempi</c:v>
                </c:pt>
                <c:pt idx="1">
                  <c:v>Hieman parempi</c:v>
                </c:pt>
                <c:pt idx="2">
                  <c:v>Pysyy ennallaan</c:v>
                </c:pt>
                <c:pt idx="3">
                  <c:v>Hieman huonompi</c:v>
                </c:pt>
                <c:pt idx="4">
                  <c:v>Selvästi huonompi</c:v>
                </c:pt>
              </c:strCache>
            </c:strRef>
          </c:cat>
          <c:val>
            <c:numRef>
              <c:f>[1]Taul12!$I$39:$I$43</c:f>
              <c:numCache>
                <c:formatCode>General</c:formatCode>
                <c:ptCount val="5"/>
                <c:pt idx="0">
                  <c:v>7.3170731707317067</c:v>
                </c:pt>
                <c:pt idx="1">
                  <c:v>46.341463414634148</c:v>
                </c:pt>
                <c:pt idx="2">
                  <c:v>26.829268292682929</c:v>
                </c:pt>
                <c:pt idx="3">
                  <c:v>12.195121951219512</c:v>
                </c:pt>
                <c:pt idx="4">
                  <c:v>7.3170731707317067</c:v>
                </c:pt>
              </c:numCache>
            </c:numRef>
          </c:val>
        </c:ser>
        <c:ser>
          <c:idx val="1"/>
          <c:order val="1"/>
          <c:tx>
            <c:strRef>
              <c:f>[1]Taul12!$J$38</c:f>
              <c:strCache>
                <c:ptCount val="1"/>
                <c:pt idx="0">
                  <c:v>Seuraavan 3 vuoden kuluttua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cat>
            <c:strRef>
              <c:f>[1]Taul12!$H$39:$H$43</c:f>
              <c:strCache>
                <c:ptCount val="5"/>
                <c:pt idx="0">
                  <c:v>Selvästi parempi</c:v>
                </c:pt>
                <c:pt idx="1">
                  <c:v>Hieman parempi</c:v>
                </c:pt>
                <c:pt idx="2">
                  <c:v>Pysyy ennallaan</c:v>
                </c:pt>
                <c:pt idx="3">
                  <c:v>Hieman huonompi</c:v>
                </c:pt>
                <c:pt idx="4">
                  <c:v>Selvästi huonompi</c:v>
                </c:pt>
              </c:strCache>
            </c:strRef>
          </c:cat>
          <c:val>
            <c:numRef>
              <c:f>[1]Taul12!$J$39:$J$43</c:f>
              <c:numCache>
                <c:formatCode>General</c:formatCode>
                <c:ptCount val="5"/>
                <c:pt idx="0">
                  <c:v>24.390243902439025</c:v>
                </c:pt>
                <c:pt idx="1">
                  <c:v>48.780487804878049</c:v>
                </c:pt>
                <c:pt idx="2">
                  <c:v>19.512195121951219</c:v>
                </c:pt>
                <c:pt idx="3">
                  <c:v>7.3170731707317067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axId val="38004608"/>
        <c:axId val="38006144"/>
      </c:barChart>
      <c:catAx>
        <c:axId val="38004608"/>
        <c:scaling>
          <c:orientation val="minMax"/>
        </c:scaling>
        <c:axPos val="b"/>
        <c:tickLblPos val="nextTo"/>
        <c:crossAx val="38006144"/>
        <c:crosses val="autoZero"/>
        <c:auto val="1"/>
        <c:lblAlgn val="ctr"/>
        <c:lblOffset val="100"/>
      </c:catAx>
      <c:valAx>
        <c:axId val="380061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8004608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[1]Taul12!$E$54</c:f>
              <c:strCache>
                <c:ptCount val="1"/>
                <c:pt idx="0">
                  <c:v>g</c:v>
                </c:pt>
              </c:strCache>
            </c:strRef>
          </c:tx>
          <c:dPt>
            <c:idx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rgbClr val="FFC0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cat>
            <c:strRef>
              <c:f>[1]Taul12!$D$55:$D$59</c:f>
              <c:strCache>
                <c:ptCount val="5"/>
                <c:pt idx="0">
                  <c:v>Henkilöstö kasvaa</c:v>
                </c:pt>
                <c:pt idx="1">
                  <c:v>Henkilöstö pysyy ennallaan</c:v>
                </c:pt>
                <c:pt idx="2">
                  <c:v>Lomautukset mahdollisia</c:v>
                </c:pt>
                <c:pt idx="3">
                  <c:v>Lomautukset todennäköisiä</c:v>
                </c:pt>
                <c:pt idx="4">
                  <c:v>Irtisanomiset mahdollisia</c:v>
                </c:pt>
              </c:strCache>
            </c:strRef>
          </c:cat>
          <c:val>
            <c:numRef>
              <c:f>[1]Taul12!$E$55:$E$59</c:f>
              <c:numCache>
                <c:formatCode>General</c:formatCode>
                <c:ptCount val="5"/>
                <c:pt idx="0">
                  <c:v>33.333333333333329</c:v>
                </c:pt>
                <c:pt idx="1">
                  <c:v>44.444444444444443</c:v>
                </c:pt>
                <c:pt idx="2">
                  <c:v>8.3333333333333321</c:v>
                </c:pt>
                <c:pt idx="3">
                  <c:v>8.3333333333333321</c:v>
                </c:pt>
                <c:pt idx="4">
                  <c:v>5.5555555555555554</c:v>
                </c:pt>
              </c:numCache>
            </c:numRef>
          </c:val>
        </c:ser>
        <c:dLbls>
          <c:showVal val="1"/>
        </c:dLbls>
        <c:axId val="37864960"/>
        <c:axId val="37866496"/>
      </c:barChart>
      <c:catAx>
        <c:axId val="37864960"/>
        <c:scaling>
          <c:orientation val="minMax"/>
        </c:scaling>
        <c:axPos val="b"/>
        <c:tickLblPos val="nextTo"/>
        <c:crossAx val="37866496"/>
        <c:crosses val="autoZero"/>
        <c:auto val="1"/>
        <c:lblAlgn val="ctr"/>
        <c:lblOffset val="100"/>
      </c:catAx>
      <c:valAx>
        <c:axId val="378664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7864960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autoTitleDeleted val="1"/>
    <c:plotArea>
      <c:layout/>
      <c:pieChart>
        <c:varyColors val="1"/>
        <c:ser>
          <c:idx val="0"/>
          <c:order val="0"/>
          <c:tx>
            <c:strRef>
              <c:f>[1]Taul2!$F$31</c:f>
              <c:strCache>
                <c:ptCount val="1"/>
                <c:pt idx="0">
                  <c:v>k</c:v>
                </c:pt>
              </c:strCache>
            </c:strRef>
          </c:tx>
          <c:explosion val="25"/>
          <c:dPt>
            <c:idx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1.0851924759405081E-2"/>
                  <c:y val="-5.4533756197142035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-0.12326487314085743"/>
                  <c:y val="-1.027777777777778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1.0680227471566059E-2"/>
                  <c:y val="-2.0979877515310611E-2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[1]Taul2!$E$32:$E$34</c:f>
              <c:strCache>
                <c:ptCount val="3"/>
                <c:pt idx="0">
                  <c:v>Parantunut</c:v>
                </c:pt>
                <c:pt idx="1">
                  <c:v>Heikentynyt</c:v>
                </c:pt>
                <c:pt idx="2">
                  <c:v>Pysynyt ennallaan</c:v>
                </c:pt>
              </c:strCache>
            </c:strRef>
          </c:cat>
          <c:val>
            <c:numRef>
              <c:f>[1]Taul2!$F$32:$F$34</c:f>
              <c:numCache>
                <c:formatCode>General</c:formatCode>
                <c:ptCount val="3"/>
                <c:pt idx="0">
                  <c:v>45.364238410596023</c:v>
                </c:pt>
                <c:pt idx="1">
                  <c:v>9.2715231788079464</c:v>
                </c:pt>
                <c:pt idx="2">
                  <c:v>45.364238410596023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  <c:dispBlanksAs val="zero"/>
  </c:chart>
  <c:txPr>
    <a:bodyPr/>
    <a:lstStyle/>
    <a:p>
      <a:pPr>
        <a:defRPr sz="80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[1]Taul5!$D$20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FF0000"/>
            </a:solidFill>
          </c:spPr>
          <c:dPt>
            <c:idx val="1"/>
            <c:spPr>
              <a:solidFill>
                <a:srgbClr val="FFC000"/>
              </a:solidFill>
            </c:spPr>
          </c:dPt>
          <c:dPt>
            <c:idx val="2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tx2">
                  <a:lumMod val="50000"/>
                </a:schemeClr>
              </a:solidFill>
            </c:spPr>
          </c:dPt>
          <c:cat>
            <c:strRef>
              <c:f>[1]Taul5!$C$21:$C$24</c:f>
              <c:strCache>
                <c:ptCount val="4"/>
                <c:pt idx="0">
                  <c:v>Heikkenee (panostukset turvallisuuteen vähenevät mm. taloudellista syistä)</c:v>
                </c:pt>
                <c:pt idx="1">
                  <c:v>Pysyy ennallaan (ei sanottavia muutoksia nykyiseen)</c:v>
                </c:pt>
                <c:pt idx="2">
                  <c:v>Paranee hieman (mutta uudet haasteet ja vaikea taloustilanne hidastavat kehitystä)</c:v>
                </c:pt>
                <c:pt idx="3">
                  <c:v>Paranee selvästi (uudet toimintatavat ja teknologiat edesauttavat kehitystä)</c:v>
                </c:pt>
              </c:strCache>
            </c:strRef>
          </c:cat>
          <c:val>
            <c:numRef>
              <c:f>[1]Taul5!$D$21:$D$24</c:f>
              <c:numCache>
                <c:formatCode>General</c:formatCode>
                <c:ptCount val="4"/>
                <c:pt idx="0">
                  <c:v>7.661290322580645</c:v>
                </c:pt>
                <c:pt idx="1">
                  <c:v>55.241935483870961</c:v>
                </c:pt>
                <c:pt idx="2">
                  <c:v>29.838709677419356</c:v>
                </c:pt>
                <c:pt idx="3">
                  <c:v>7.2580645161290329</c:v>
                </c:pt>
              </c:numCache>
            </c:numRef>
          </c:val>
        </c:ser>
        <c:dLbls>
          <c:showVal val="1"/>
        </c:dLbls>
        <c:axId val="36575488"/>
        <c:axId val="36589568"/>
      </c:barChart>
      <c:catAx>
        <c:axId val="36575488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fi-FI"/>
          </a:p>
        </c:txPr>
        <c:crossAx val="36589568"/>
        <c:crosses val="autoZero"/>
        <c:auto val="1"/>
        <c:lblAlgn val="ctr"/>
        <c:lblOffset val="100"/>
      </c:catAx>
      <c:valAx>
        <c:axId val="365895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  <c:layout/>
        </c:title>
        <c:numFmt formatCode="General" sourceLinked="1"/>
        <c:tickLblPos val="nextTo"/>
        <c:crossAx val="36575488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pieChart>
        <c:varyColors val="1"/>
        <c:ser>
          <c:idx val="0"/>
          <c:order val="0"/>
          <c:explosion val="25"/>
          <c:dPt>
            <c:idx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016-4062-ACBA-E391E55F7134}"/>
              </c:ext>
            </c:extLst>
          </c:dPt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16-4062-ACBA-E391E55F7134}"/>
              </c:ext>
            </c:extLst>
          </c:dPt>
          <c:dPt>
            <c:idx val="2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016-4062-ACBA-E391E55F7134}"/>
              </c:ext>
            </c:extLst>
          </c:dPt>
          <c:dPt>
            <c:idx val="3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16-4062-ACBA-E391E55F7134}"/>
              </c:ext>
            </c:extLst>
          </c:dPt>
          <c:dLbls>
            <c:dLbl>
              <c:idx val="0"/>
              <c:layout>
                <c:manualLayout>
                  <c:x val="7.526498250218723E-2"/>
                  <c:y val="6.1284995625546804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062-ACBA-E391E55F7134}"/>
                </c:ext>
              </c:extLst>
            </c:dLbl>
            <c:dLbl>
              <c:idx val="1"/>
              <c:layout>
                <c:manualLayout>
                  <c:x val="3.4913057742782153E-2"/>
                  <c:y val="-0.10560331000291634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16-4062-ACBA-E391E55F7134}"/>
                </c:ext>
              </c:extLst>
            </c:dLbl>
            <c:dLbl>
              <c:idx val="2"/>
              <c:layout>
                <c:manualLayout>
                  <c:x val="-3.1818460192475945E-2"/>
                  <c:y val="6.9689413823272123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16-4062-ACBA-E391E55F7134}"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'[3]Julkiset hankinnat'!$B$28:$B$31</c:f>
              <c:strCache>
                <c:ptCount val="4"/>
                <c:pt idx="0">
                  <c:v>Lisääntyy selvästi</c:v>
                </c:pt>
                <c:pt idx="1">
                  <c:v>Lisääntyy jonkin verran</c:v>
                </c:pt>
                <c:pt idx="2">
                  <c:v>Pysyy ennallaan</c:v>
                </c:pt>
                <c:pt idx="3">
                  <c:v>Vähenee jonkin verran</c:v>
                </c:pt>
              </c:strCache>
            </c:strRef>
          </c:cat>
          <c:val>
            <c:numRef>
              <c:f>'[3]Julkiset hankinnat'!$C$28:$C$31</c:f>
              <c:numCache>
                <c:formatCode>0</c:formatCode>
                <c:ptCount val="4"/>
                <c:pt idx="0">
                  <c:v>11.428571428571429</c:v>
                </c:pt>
                <c:pt idx="1">
                  <c:v>57.142857142857139</c:v>
                </c:pt>
                <c:pt idx="2">
                  <c:v>25.714285714285712</c:v>
                </c:pt>
                <c:pt idx="3">
                  <c:v>5.7142857142857144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016-4062-ACBA-E391E55F7134}"/>
            </c:ext>
          </c:extLst>
        </c:ser>
        <c:dLbls>
          <c:showVal val="1"/>
        </c:dLbls>
        <c:firstSliceAng val="0"/>
      </c:pieChart>
    </c:plotArea>
    <c:plotVisOnly val="1"/>
    <c:dispBlanksAs val="zero"/>
  </c:chart>
  <c:txPr>
    <a:bodyPr/>
    <a:lstStyle/>
    <a:p>
      <a:pPr>
        <a:defRPr sz="800"/>
      </a:pPr>
      <a:endParaRPr lang="fi-FI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'[3]Julkiset hankinnat'!$C$7</c:f>
              <c:strCache>
                <c:ptCount val="1"/>
                <c:pt idx="0">
                  <c:v>Osuus yrityksistä,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'[3]Julkiset hankinnat'!$B$8:$B$12</c:f>
              <c:strCache>
                <c:ptCount val="5"/>
                <c:pt idx="0">
                  <c:v>Erittäin tärkeä</c:v>
                </c:pt>
                <c:pt idx="1">
                  <c:v>Melko tärkeä</c:v>
                </c:pt>
                <c:pt idx="2">
                  <c:v>Jossain määrin tärkeä</c:v>
                </c:pt>
                <c:pt idx="3">
                  <c:v>Ei kovin tärkeä</c:v>
                </c:pt>
                <c:pt idx="4">
                  <c:v>Ei lainkaan tärkeä</c:v>
                </c:pt>
              </c:strCache>
            </c:strRef>
          </c:cat>
          <c:val>
            <c:numRef>
              <c:f>'[3]Julkiset hankinnat'!$C$8:$C$12</c:f>
              <c:numCache>
                <c:formatCode>0</c:formatCode>
                <c:ptCount val="5"/>
                <c:pt idx="0">
                  <c:v>30.555555555555557</c:v>
                </c:pt>
                <c:pt idx="1">
                  <c:v>36.111111111111107</c:v>
                </c:pt>
                <c:pt idx="2">
                  <c:v>22.222222222222221</c:v>
                </c:pt>
                <c:pt idx="3">
                  <c:v>8.3333333333333321</c:v>
                </c:pt>
                <c:pt idx="4">
                  <c:v>2.7777777777777777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06-4062-9107-D5B363D82E35}"/>
            </c:ext>
          </c:extLst>
        </c:ser>
        <c:dLbls>
          <c:showVal val="1"/>
        </c:dLbls>
        <c:axId val="73759744"/>
        <c:axId val="73777920"/>
      </c:barChart>
      <c:catAx>
        <c:axId val="73759744"/>
        <c:scaling>
          <c:orientation val="minMax"/>
        </c:scaling>
        <c:axPos val="b"/>
        <c:numFmt formatCode="General" sourceLinked="0"/>
        <c:tickLblPos val="nextTo"/>
        <c:crossAx val="73777920"/>
        <c:crosses val="autoZero"/>
        <c:auto val="1"/>
        <c:lblAlgn val="ctr"/>
        <c:lblOffset val="100"/>
      </c:catAx>
      <c:valAx>
        <c:axId val="737779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  <c:layout/>
        </c:title>
        <c:numFmt formatCode="0" sourceLinked="1"/>
        <c:tickLblPos val="nextTo"/>
        <c:crossAx val="73759744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bar"/>
        <c:grouping val="percentStacked"/>
        <c:ser>
          <c:idx val="0"/>
          <c:order val="0"/>
          <c:tx>
            <c:strRef>
              <c:f>'[3]Julkiset hankinnat'!$B$49</c:f>
              <c:strCache>
                <c:ptCount val="1"/>
                <c:pt idx="0">
                  <c:v>Hyvää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'[3]Julkiset hankinnat'!$C$48:$L$48</c:f>
              <c:strCache>
                <c:ptCount val="10"/>
                <c:pt idx="0">
                  <c:v>Hinnan ja laadullisten  kilpailutekijöiden välinen suhde</c:v>
                </c:pt>
                <c:pt idx="1">
                  <c:v>Hankintahenkilöstön osaaminen ja ammattitaito</c:v>
                </c:pt>
                <c:pt idx="2">
                  <c:v>Tarjouspyyntöjen laatu ja sisällöllinen selkeys</c:v>
                </c:pt>
                <c:pt idx="3">
                  <c:v>Hankintamenettelyn valinta</c:v>
                </c:pt>
                <c:pt idx="4">
                  <c:v>Ehdokkaiden ja tarjoajien yleinen arviointi</c:v>
                </c:pt>
                <c:pt idx="5">
                  <c:v>Kunta- ja valtio-organisaatioiden hankintastrategiat (mitä tullaan ostamaan)</c:v>
                </c:pt>
                <c:pt idx="6">
                  <c:v>Tarjouskierroksista (hankinnoista) tiedottaminen ja neuvonta</c:v>
                </c:pt>
                <c:pt idx="7">
                  <c:v>Tehdyistä hankintapäätöksistä ilmoittaminen (jälki-ilmoitus)</c:v>
                </c:pt>
                <c:pt idx="8">
                  <c:v>Julkisen toiminnan avaaminen kilpailulle / yksityisille toimittajille</c:v>
                </c:pt>
                <c:pt idx="9">
                  <c:v>Kunta- ja valtio-organisaatiot sopimuskumppaneina ja maksajina</c:v>
                </c:pt>
              </c:strCache>
            </c:strRef>
          </c:cat>
          <c:val>
            <c:numRef>
              <c:f>'[3]Julkiset hankinnat'!$C$49:$L$49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9.375</c:v>
                </c:pt>
                <c:pt idx="3">
                  <c:v>9.375</c:v>
                </c:pt>
                <c:pt idx="4">
                  <c:v>10</c:v>
                </c:pt>
                <c:pt idx="5">
                  <c:v>12.903225806451612</c:v>
                </c:pt>
                <c:pt idx="6">
                  <c:v>18.181818181818183</c:v>
                </c:pt>
                <c:pt idx="7">
                  <c:v>19.35483870967742</c:v>
                </c:pt>
                <c:pt idx="8">
                  <c:v>20</c:v>
                </c:pt>
                <c:pt idx="9">
                  <c:v>61.29032258064516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5C-4D26-A851-548833693F83}"/>
            </c:ext>
          </c:extLst>
        </c:ser>
        <c:ser>
          <c:idx val="1"/>
          <c:order val="1"/>
          <c:tx>
            <c:strRef>
              <c:f>'[3]Julkiset hankinnat'!$B$50</c:f>
              <c:strCache>
                <c:ptCount val="1"/>
                <c:pt idx="0">
                  <c:v>Kohtalaista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'[3]Julkiset hankinnat'!$C$48:$L$48</c:f>
              <c:strCache>
                <c:ptCount val="10"/>
                <c:pt idx="0">
                  <c:v>Hinnan ja laadullisten  kilpailutekijöiden välinen suhde</c:v>
                </c:pt>
                <c:pt idx="1">
                  <c:v>Hankintahenkilöstön osaaminen ja ammattitaito</c:v>
                </c:pt>
                <c:pt idx="2">
                  <c:v>Tarjouspyyntöjen laatu ja sisällöllinen selkeys</c:v>
                </c:pt>
                <c:pt idx="3">
                  <c:v>Hankintamenettelyn valinta</c:v>
                </c:pt>
                <c:pt idx="4">
                  <c:v>Ehdokkaiden ja tarjoajien yleinen arviointi</c:v>
                </c:pt>
                <c:pt idx="5">
                  <c:v>Kunta- ja valtio-organisaatioiden hankintastrategiat (mitä tullaan ostamaan)</c:v>
                </c:pt>
                <c:pt idx="6">
                  <c:v>Tarjouskierroksista (hankinnoista) tiedottaminen ja neuvonta</c:v>
                </c:pt>
                <c:pt idx="7">
                  <c:v>Tehdyistä hankintapäätöksistä ilmoittaminen (jälki-ilmoitus)</c:v>
                </c:pt>
                <c:pt idx="8">
                  <c:v>Julkisen toiminnan avaaminen kilpailulle / yksityisille toimittajille</c:v>
                </c:pt>
                <c:pt idx="9">
                  <c:v>Kunta- ja valtio-organisaatiot sopimuskumppaneina ja maksajina</c:v>
                </c:pt>
              </c:strCache>
            </c:strRef>
          </c:cat>
          <c:val>
            <c:numRef>
              <c:f>'[3]Julkiset hankinnat'!$C$50:$L$50</c:f>
              <c:numCache>
                <c:formatCode>0</c:formatCode>
                <c:ptCount val="10"/>
                <c:pt idx="0">
                  <c:v>23.52941176470588</c:v>
                </c:pt>
                <c:pt idx="1">
                  <c:v>48.484848484848484</c:v>
                </c:pt>
                <c:pt idx="2">
                  <c:v>34.375</c:v>
                </c:pt>
                <c:pt idx="3">
                  <c:v>37.5</c:v>
                </c:pt>
                <c:pt idx="4">
                  <c:v>40</c:v>
                </c:pt>
                <c:pt idx="5">
                  <c:v>35.483870967741936</c:v>
                </c:pt>
                <c:pt idx="6">
                  <c:v>54.54545454545454</c:v>
                </c:pt>
                <c:pt idx="7">
                  <c:v>51.612903225806448</c:v>
                </c:pt>
                <c:pt idx="8">
                  <c:v>26.666666666666668</c:v>
                </c:pt>
                <c:pt idx="9">
                  <c:v>19.35483870967742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5C-4D26-A851-548833693F83}"/>
            </c:ext>
          </c:extLst>
        </c:ser>
        <c:ser>
          <c:idx val="2"/>
          <c:order val="2"/>
          <c:tx>
            <c:strRef>
              <c:f>'[3]Julkiset hankinnat'!$B$51</c:f>
              <c:strCache>
                <c:ptCount val="1"/>
                <c:pt idx="0">
                  <c:v>Välttävää / huonoa</c:v>
                </c:pt>
              </c:strCache>
            </c:strRef>
          </c:tx>
          <c:spPr>
            <a:solidFill>
              <a:srgbClr val="FF0000"/>
            </a:solidFill>
          </c:spPr>
          <c:dLbls>
            <c:spPr>
              <a:solidFill>
                <a:schemeClr val="bg1"/>
              </a:solidFill>
            </c:sp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'[3]Julkiset hankinnat'!$C$48:$L$48</c:f>
              <c:strCache>
                <c:ptCount val="10"/>
                <c:pt idx="0">
                  <c:v>Hinnan ja laadullisten  kilpailutekijöiden välinen suhde</c:v>
                </c:pt>
                <c:pt idx="1">
                  <c:v>Hankintahenkilöstön osaaminen ja ammattitaito</c:v>
                </c:pt>
                <c:pt idx="2">
                  <c:v>Tarjouspyyntöjen laatu ja sisällöllinen selkeys</c:v>
                </c:pt>
                <c:pt idx="3">
                  <c:v>Hankintamenettelyn valinta</c:v>
                </c:pt>
                <c:pt idx="4">
                  <c:v>Ehdokkaiden ja tarjoajien yleinen arviointi</c:v>
                </c:pt>
                <c:pt idx="5">
                  <c:v>Kunta- ja valtio-organisaatioiden hankintastrategiat (mitä tullaan ostamaan)</c:v>
                </c:pt>
                <c:pt idx="6">
                  <c:v>Tarjouskierroksista (hankinnoista) tiedottaminen ja neuvonta</c:v>
                </c:pt>
                <c:pt idx="7">
                  <c:v>Tehdyistä hankintapäätöksistä ilmoittaminen (jälki-ilmoitus)</c:v>
                </c:pt>
                <c:pt idx="8">
                  <c:v>Julkisen toiminnan avaaminen kilpailulle / yksityisille toimittajille</c:v>
                </c:pt>
                <c:pt idx="9">
                  <c:v>Kunta- ja valtio-organisaatiot sopimuskumppaneina ja maksajina</c:v>
                </c:pt>
              </c:strCache>
            </c:strRef>
          </c:cat>
          <c:val>
            <c:numRef>
              <c:f>'[3]Julkiset hankinnat'!$C$51:$L$51</c:f>
              <c:numCache>
                <c:formatCode>0</c:formatCode>
                <c:ptCount val="10"/>
                <c:pt idx="0">
                  <c:v>76.470588235294116</c:v>
                </c:pt>
                <c:pt idx="1">
                  <c:v>51.515151515151516</c:v>
                </c:pt>
                <c:pt idx="2">
                  <c:v>56.25</c:v>
                </c:pt>
                <c:pt idx="3">
                  <c:v>53.125</c:v>
                </c:pt>
                <c:pt idx="4">
                  <c:v>50</c:v>
                </c:pt>
                <c:pt idx="5">
                  <c:v>51.612903225806448</c:v>
                </c:pt>
                <c:pt idx="6">
                  <c:v>27.27272727272727</c:v>
                </c:pt>
                <c:pt idx="7">
                  <c:v>29.032258064516132</c:v>
                </c:pt>
                <c:pt idx="8">
                  <c:v>53.333333333333336</c:v>
                </c:pt>
                <c:pt idx="9">
                  <c:v>19.35483870967742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5C-4D26-A851-548833693F83}"/>
            </c:ext>
          </c:extLst>
        </c:ser>
        <c:dLbls>
          <c:showVal val="1"/>
        </c:dLbls>
        <c:overlap val="100"/>
        <c:axId val="74055680"/>
        <c:axId val="74057216"/>
      </c:barChart>
      <c:catAx>
        <c:axId val="74055680"/>
        <c:scaling>
          <c:orientation val="minMax"/>
        </c:scaling>
        <c:axPos val="l"/>
        <c:numFmt formatCode="General" sourceLinked="0"/>
        <c:tickLblPos val="nextTo"/>
        <c:crossAx val="74057216"/>
        <c:crosses val="autoZero"/>
        <c:auto val="1"/>
        <c:lblAlgn val="ctr"/>
        <c:lblOffset val="100"/>
      </c:catAx>
      <c:valAx>
        <c:axId val="74057216"/>
        <c:scaling>
          <c:orientation val="minMax"/>
        </c:scaling>
        <c:axPos val="b"/>
        <c:majorGridlines/>
        <c:numFmt formatCode="0\ %" sourceLinked="1"/>
        <c:tickLblPos val="nextTo"/>
        <c:crossAx val="74055680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800"/>
      </a:pPr>
      <a:endParaRPr lang="fi-FI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bar"/>
        <c:grouping val="stacked"/>
        <c:ser>
          <c:idx val="0"/>
          <c:order val="0"/>
          <c:tx>
            <c:strRef>
              <c:f>[1]Taul3!$E$6</c:f>
              <c:strCache>
                <c:ptCount val="1"/>
                <c:pt idx="0">
                  <c:v>Hankittu / tarve kasvaa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-1.6666666666666621E-2"/>
                  <c:y val="1.0581888339133526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Val val="1"/>
            </c:dLbl>
            <c:dLbl>
              <c:idx val="1"/>
              <c:layout>
                <c:manualLayout>
                  <c:x val="-1.111111111111111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Val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Val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14</a:t>
                    </a:r>
                  </a:p>
                </c:rich>
              </c:tx>
              <c:dLblPos val="ctr"/>
              <c:showVal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Val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dLblPos val="ctr"/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dLblPos val="ctr"/>
              <c:showVal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</a:p>
                </c:rich>
              </c:tx>
              <c:dLblPos val="ctr"/>
              <c:showVal val="1"/>
            </c:dLbl>
            <c:dLbl>
              <c:idx val="9"/>
              <c:layout>
                <c:manualLayout>
                  <c:x val="-2.77777777777778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</a:t>
                    </a:r>
                  </a:p>
                </c:rich>
              </c:tx>
              <c:dLblPos val="ctr"/>
              <c:showVal val="1"/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dLblPos val="ctr"/>
              <c:showVal val="1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</a:p>
                </c:rich>
              </c:tx>
              <c:dLblPos val="ctr"/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dLblPos val="ctr"/>
              <c:showVal val="1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dLblPos val="ctr"/>
              <c:showVal val="1"/>
            </c:dLbl>
            <c:dLblPos val="ctr"/>
            <c:showVal val="1"/>
          </c:dLbls>
          <c:cat>
            <c:strRef>
              <c:f>[1]Taul3!$F$5:$S$5</c:f>
              <c:strCache>
                <c:ptCount val="14"/>
                <c:pt idx="0">
                  <c:v>Vahtimestari- ja aulapalvelut</c:v>
                </c:pt>
                <c:pt idx="1">
                  <c:v>Kauppakeskus- ja myymäläturvallisuuspalvelut</c:v>
                </c:pt>
                <c:pt idx="2">
                  <c:v>Vartiointipalvelut</c:v>
                </c:pt>
                <c:pt idx="3">
                  <c:v>Hälytyskeskuspalvelut</c:v>
                </c:pt>
                <c:pt idx="4">
                  <c:v>Kulunvalvonta- ja seurantajärjestelmät</c:v>
                </c:pt>
                <c:pt idx="5">
                  <c:v>Rikoshälytysjärjestelmät</c:v>
                </c:pt>
                <c:pt idx="6">
                  <c:v>Lukitusjärjestelmät ja oviautomatiikka</c:v>
                </c:pt>
                <c:pt idx="7">
                  <c:v>Turvallisuussuunnittelu ja -konsultointi</c:v>
                </c:pt>
                <c:pt idx="8">
                  <c:v>Paloilmoitin- ja varoitinjärjestelmät</c:v>
                </c:pt>
                <c:pt idx="9">
                  <c:v>Etähallinta- ja valvontapalvelut</c:v>
                </c:pt>
                <c:pt idx="10">
                  <c:v>Kameravalvontajärjestelmät</c:v>
                </c:pt>
                <c:pt idx="11">
                  <c:v>Turvallisuuskoulutus</c:v>
                </c:pt>
                <c:pt idx="12">
                  <c:v>Työsuojelutuotteet, suojavarusteet ja -asut</c:v>
                </c:pt>
                <c:pt idx="13">
                  <c:v>Tietoturvallisuustuotteet</c:v>
                </c:pt>
              </c:strCache>
            </c:strRef>
          </c:cat>
          <c:val>
            <c:numRef>
              <c:f>[1]Taul3!$F$6:$S$6</c:f>
              <c:numCache>
                <c:formatCode>General</c:formatCode>
                <c:ptCount val="14"/>
                <c:pt idx="0">
                  <c:v>1.8587360594795539</c:v>
                </c:pt>
                <c:pt idx="1">
                  <c:v>2.6217228464419478</c:v>
                </c:pt>
                <c:pt idx="2">
                  <c:v>6.7164179104477615</c:v>
                </c:pt>
                <c:pt idx="3">
                  <c:v>8.0882352941176467</c:v>
                </c:pt>
                <c:pt idx="4">
                  <c:v>9.1575091575091569</c:v>
                </c:pt>
                <c:pt idx="5">
                  <c:v>10.661764705882353</c:v>
                </c:pt>
                <c:pt idx="6">
                  <c:v>12.5</c:v>
                </c:pt>
                <c:pt idx="7">
                  <c:v>14.022140221402212</c:v>
                </c:pt>
                <c:pt idx="8">
                  <c:v>16.911764705882355</c:v>
                </c:pt>
                <c:pt idx="9">
                  <c:v>15.384615384615385</c:v>
                </c:pt>
                <c:pt idx="10">
                  <c:v>17.582417582417584</c:v>
                </c:pt>
                <c:pt idx="11">
                  <c:v>21.323529411764707</c:v>
                </c:pt>
                <c:pt idx="12">
                  <c:v>24.45255474452555</c:v>
                </c:pt>
                <c:pt idx="13">
                  <c:v>35.055350553505541</c:v>
                </c:pt>
              </c:numCache>
            </c:numRef>
          </c:val>
        </c:ser>
        <c:ser>
          <c:idx val="1"/>
          <c:order val="1"/>
          <c:tx>
            <c:strRef>
              <c:f>[1]Taul3!$E$7</c:f>
              <c:strCache>
                <c:ptCount val="1"/>
                <c:pt idx="0">
                  <c:v>Hankittu / tarve ennallaan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Lbls>
            <c:dLbl>
              <c:idx val="0"/>
              <c:layout>
                <c:manualLayout>
                  <c:x val="-2.7777777777777809E-3"/>
                  <c:y val="1.0581888339133526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dLblPos val="ctr"/>
              <c:showVal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23,</a:t>
                    </a:r>
                  </a:p>
                </c:rich>
              </c:tx>
              <c:dLblPos val="ctr"/>
              <c:showVal val="1"/>
            </c:dLbl>
            <c:dLbl>
              <c:idx val="3"/>
              <c:layout>
                <c:manualLayout>
                  <c:x val="-5.5555555555555558E-3"/>
                  <c:y val="2.8860028860028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</a:t>
                    </a:r>
                  </a:p>
                </c:rich>
              </c:tx>
              <c:dLblPos val="ctr"/>
              <c:showVal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</c:rich>
              </c:tx>
              <c:dLblPos val="ctr"/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</a:p>
                </c:rich>
              </c:tx>
              <c:dLblPos val="ctr"/>
              <c:showVal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</c:rich>
              </c:tx>
              <c:dLblPos val="ctr"/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</c:rich>
              </c:tx>
              <c:dLblPos val="ctr"/>
              <c:showVal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38</a:t>
                    </a:r>
                  </a:p>
                </c:rich>
              </c:tx>
              <c:dLblPos val="ctr"/>
              <c:showVal val="1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dLblPos val="ctr"/>
              <c:showVal val="1"/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dLblPos val="ctr"/>
              <c:showVal val="1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37</a:t>
                    </a:r>
                  </a:p>
                </c:rich>
              </c:tx>
              <c:dLblPos val="ctr"/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50</a:t>
                    </a:r>
                  </a:p>
                </c:rich>
              </c:tx>
              <c:dLblPos val="ctr"/>
              <c:showVal val="1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</c:rich>
              </c:tx>
              <c:dLblPos val="ctr"/>
              <c:showVal val="1"/>
            </c:dLbl>
            <c:dLblPos val="ctr"/>
            <c:showVal val="1"/>
          </c:dLbls>
          <c:cat>
            <c:strRef>
              <c:f>[1]Taul3!$F$5:$S$5</c:f>
              <c:strCache>
                <c:ptCount val="14"/>
                <c:pt idx="0">
                  <c:v>Vahtimestari- ja aulapalvelut</c:v>
                </c:pt>
                <c:pt idx="1">
                  <c:v>Kauppakeskus- ja myymäläturvallisuuspalvelut</c:v>
                </c:pt>
                <c:pt idx="2">
                  <c:v>Vartiointipalvelut</c:v>
                </c:pt>
                <c:pt idx="3">
                  <c:v>Hälytyskeskuspalvelut</c:v>
                </c:pt>
                <c:pt idx="4">
                  <c:v>Kulunvalvonta- ja seurantajärjestelmät</c:v>
                </c:pt>
                <c:pt idx="5">
                  <c:v>Rikoshälytysjärjestelmät</c:v>
                </c:pt>
                <c:pt idx="6">
                  <c:v>Lukitusjärjestelmät ja oviautomatiikka</c:v>
                </c:pt>
                <c:pt idx="7">
                  <c:v>Turvallisuussuunnittelu ja -konsultointi</c:v>
                </c:pt>
                <c:pt idx="8">
                  <c:v>Paloilmoitin- ja varoitinjärjestelmät</c:v>
                </c:pt>
                <c:pt idx="9">
                  <c:v>Etähallinta- ja valvontapalvelut</c:v>
                </c:pt>
                <c:pt idx="10">
                  <c:v>Kameravalvontajärjestelmät</c:v>
                </c:pt>
                <c:pt idx="11">
                  <c:v>Turvallisuuskoulutus</c:v>
                </c:pt>
                <c:pt idx="12">
                  <c:v>Työsuojelutuotteet, suojavarusteet ja -asut</c:v>
                </c:pt>
                <c:pt idx="13">
                  <c:v>Tietoturvallisuustuotteet</c:v>
                </c:pt>
              </c:strCache>
            </c:strRef>
          </c:cat>
          <c:val>
            <c:numRef>
              <c:f>[1]Taul3!$F$7:$S$7</c:f>
              <c:numCache>
                <c:formatCode>General</c:formatCode>
                <c:ptCount val="14"/>
                <c:pt idx="0">
                  <c:v>13.011152416356877</c:v>
                </c:pt>
                <c:pt idx="1">
                  <c:v>6.7415730337078648</c:v>
                </c:pt>
                <c:pt idx="2">
                  <c:v>23.134328358208954</c:v>
                </c:pt>
                <c:pt idx="3">
                  <c:v>29.77941176470588</c:v>
                </c:pt>
                <c:pt idx="4">
                  <c:v>33.333333333333329</c:v>
                </c:pt>
                <c:pt idx="5">
                  <c:v>38.235294117647058</c:v>
                </c:pt>
                <c:pt idx="6">
                  <c:v>30.147058823529409</c:v>
                </c:pt>
                <c:pt idx="7">
                  <c:v>23.616236162361623</c:v>
                </c:pt>
                <c:pt idx="8">
                  <c:v>50.367647058823529</c:v>
                </c:pt>
                <c:pt idx="9">
                  <c:v>28.205128205128204</c:v>
                </c:pt>
                <c:pt idx="10">
                  <c:v>34.798534798534796</c:v>
                </c:pt>
                <c:pt idx="11">
                  <c:v>35.294117647058826</c:v>
                </c:pt>
                <c:pt idx="12">
                  <c:v>36.496350364963504</c:v>
                </c:pt>
                <c:pt idx="13">
                  <c:v>42.066420664206646</c:v>
                </c:pt>
              </c:numCache>
            </c:numRef>
          </c:val>
        </c:ser>
        <c:ser>
          <c:idx val="2"/>
          <c:order val="2"/>
          <c:tx>
            <c:strRef>
              <c:f>[1]Taul3!$E$8</c:f>
              <c:strCache>
                <c:ptCount val="1"/>
                <c:pt idx="0">
                  <c:v>Hankittu / tarve vähenee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[1]Taul3!$F$5:$S$5</c:f>
              <c:strCache>
                <c:ptCount val="14"/>
                <c:pt idx="0">
                  <c:v>Vahtimestari- ja aulapalvelut</c:v>
                </c:pt>
                <c:pt idx="1">
                  <c:v>Kauppakeskus- ja myymäläturvallisuuspalvelut</c:v>
                </c:pt>
                <c:pt idx="2">
                  <c:v>Vartiointipalvelut</c:v>
                </c:pt>
                <c:pt idx="3">
                  <c:v>Hälytyskeskuspalvelut</c:v>
                </c:pt>
                <c:pt idx="4">
                  <c:v>Kulunvalvonta- ja seurantajärjestelmät</c:v>
                </c:pt>
                <c:pt idx="5">
                  <c:v>Rikoshälytysjärjestelmät</c:v>
                </c:pt>
                <c:pt idx="6">
                  <c:v>Lukitusjärjestelmät ja oviautomatiikka</c:v>
                </c:pt>
                <c:pt idx="7">
                  <c:v>Turvallisuussuunnittelu ja -konsultointi</c:v>
                </c:pt>
                <c:pt idx="8">
                  <c:v>Paloilmoitin- ja varoitinjärjestelmät</c:v>
                </c:pt>
                <c:pt idx="9">
                  <c:v>Etähallinta- ja valvontapalvelut</c:v>
                </c:pt>
                <c:pt idx="10">
                  <c:v>Kameravalvontajärjestelmät</c:v>
                </c:pt>
                <c:pt idx="11">
                  <c:v>Turvallisuuskoulutus</c:v>
                </c:pt>
                <c:pt idx="12">
                  <c:v>Työsuojelutuotteet, suojavarusteet ja -asut</c:v>
                </c:pt>
                <c:pt idx="13">
                  <c:v>Tietoturvallisuustuotteet</c:v>
                </c:pt>
              </c:strCache>
            </c:strRef>
          </c:cat>
          <c:val>
            <c:numRef>
              <c:f>[1]Taul3!$F$8:$S$8</c:f>
              <c:numCache>
                <c:formatCode>General</c:formatCode>
                <c:ptCount val="14"/>
                <c:pt idx="0">
                  <c:v>2.2304832713754648</c:v>
                </c:pt>
                <c:pt idx="1">
                  <c:v>1.4981273408239701</c:v>
                </c:pt>
                <c:pt idx="2">
                  <c:v>2.2388059701492535</c:v>
                </c:pt>
                <c:pt idx="3">
                  <c:v>1.8382352941176472</c:v>
                </c:pt>
                <c:pt idx="4">
                  <c:v>1.098901098901099</c:v>
                </c:pt>
                <c:pt idx="5">
                  <c:v>0.73529411764705876</c:v>
                </c:pt>
                <c:pt idx="6">
                  <c:v>1.4705882352941175</c:v>
                </c:pt>
                <c:pt idx="7">
                  <c:v>2.5830258302583027</c:v>
                </c:pt>
                <c:pt idx="8">
                  <c:v>3.6764705882352944</c:v>
                </c:pt>
                <c:pt idx="9">
                  <c:v>0.73260073260073255</c:v>
                </c:pt>
                <c:pt idx="10">
                  <c:v>2.5641025641025639</c:v>
                </c:pt>
                <c:pt idx="11">
                  <c:v>5.1470588235294112</c:v>
                </c:pt>
                <c:pt idx="12">
                  <c:v>5.1094890510948909</c:v>
                </c:pt>
                <c:pt idx="13">
                  <c:v>4.428044280442804</c:v>
                </c:pt>
              </c:numCache>
            </c:numRef>
          </c:val>
        </c:ser>
        <c:ser>
          <c:idx val="3"/>
          <c:order val="3"/>
          <c:tx>
            <c:strRef>
              <c:f>[1]Taul3!$E$9</c:f>
              <c:strCache>
                <c:ptCount val="1"/>
                <c:pt idx="0">
                  <c:v>Ei ole tarvetta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89</a:t>
                    </a:r>
                  </a:p>
                </c:rich>
              </c:tx>
              <c:dLblPos val="ctr"/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83</a:t>
                    </a:r>
                  </a:p>
                </c:rich>
              </c:tx>
              <c:dLblPos val="ctr"/>
              <c:showVal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68</a:t>
                    </a:r>
                  </a:p>
                </c:rich>
              </c:tx>
              <c:dLblPos val="ctr"/>
              <c:showVal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60</a:t>
                    </a:r>
                  </a:p>
                </c:rich>
              </c:tx>
              <c:dLblPos val="ctr"/>
              <c:showVal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60</a:t>
                    </a:r>
                  </a:p>
                </c:rich>
              </c:tx>
              <c:dLblPos val="ctr"/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</a:p>
                </c:rich>
              </c:tx>
              <c:dLblPos val="ctr"/>
              <c:showVal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</a:p>
                </c:rich>
              </c:tx>
              <c:dLblPos val="ctr"/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56</a:t>
                    </a:r>
                  </a:p>
                </c:rich>
              </c:tx>
              <c:dLblPos val="ctr"/>
              <c:showVal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50</a:t>
                    </a:r>
                  </a:p>
                </c:rich>
              </c:tx>
              <c:dLblPos val="ctr"/>
              <c:showVal val="1"/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45</a:t>
                    </a:r>
                  </a:p>
                </c:rich>
              </c:tx>
              <c:dLblPos val="ctr"/>
              <c:showVal val="1"/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38</a:t>
                    </a:r>
                  </a:p>
                </c:rich>
              </c:tx>
              <c:dLblPos val="ctr"/>
              <c:showVal val="1"/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</c:rich>
              </c:tx>
              <c:dLblPos val="ctr"/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29</a:t>
                    </a:r>
                  </a:p>
                </c:rich>
              </c:tx>
              <c:dLblPos val="ctr"/>
              <c:showVal val="1"/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19</a:t>
                    </a:r>
                  </a:p>
                </c:rich>
              </c:tx>
              <c:dLblPos val="ctr"/>
              <c:showVal val="1"/>
            </c:dLbl>
            <c:dLblPos val="ctr"/>
            <c:showVal val="1"/>
          </c:dLbls>
          <c:cat>
            <c:strRef>
              <c:f>[1]Taul3!$F$5:$S$5</c:f>
              <c:strCache>
                <c:ptCount val="14"/>
                <c:pt idx="0">
                  <c:v>Vahtimestari- ja aulapalvelut</c:v>
                </c:pt>
                <c:pt idx="1">
                  <c:v>Kauppakeskus- ja myymäläturvallisuuspalvelut</c:v>
                </c:pt>
                <c:pt idx="2">
                  <c:v>Vartiointipalvelut</c:v>
                </c:pt>
                <c:pt idx="3">
                  <c:v>Hälytyskeskuspalvelut</c:v>
                </c:pt>
                <c:pt idx="4">
                  <c:v>Kulunvalvonta- ja seurantajärjestelmät</c:v>
                </c:pt>
                <c:pt idx="5">
                  <c:v>Rikoshälytysjärjestelmät</c:v>
                </c:pt>
                <c:pt idx="6">
                  <c:v>Lukitusjärjestelmät ja oviautomatiikka</c:v>
                </c:pt>
                <c:pt idx="7">
                  <c:v>Turvallisuussuunnittelu ja -konsultointi</c:v>
                </c:pt>
                <c:pt idx="8">
                  <c:v>Paloilmoitin- ja varoitinjärjestelmät</c:v>
                </c:pt>
                <c:pt idx="9">
                  <c:v>Etähallinta- ja valvontapalvelut</c:v>
                </c:pt>
                <c:pt idx="10">
                  <c:v>Kameravalvontajärjestelmät</c:v>
                </c:pt>
                <c:pt idx="11">
                  <c:v>Turvallisuuskoulutus</c:v>
                </c:pt>
                <c:pt idx="12">
                  <c:v>Työsuojelutuotteet, suojavarusteet ja -asut</c:v>
                </c:pt>
                <c:pt idx="13">
                  <c:v>Tietoturvallisuustuotteet</c:v>
                </c:pt>
              </c:strCache>
            </c:strRef>
          </c:cat>
          <c:val>
            <c:numRef>
              <c:f>[1]Taul3!$F$9:$S$9</c:f>
              <c:numCache>
                <c:formatCode>General</c:formatCode>
                <c:ptCount val="14"/>
                <c:pt idx="0">
                  <c:v>82.899628252788105</c:v>
                </c:pt>
                <c:pt idx="1">
                  <c:v>89.138576779026209</c:v>
                </c:pt>
                <c:pt idx="2">
                  <c:v>67.910447761194021</c:v>
                </c:pt>
                <c:pt idx="3">
                  <c:v>60.294117647058819</c:v>
                </c:pt>
                <c:pt idx="4">
                  <c:v>56.410256410256409</c:v>
                </c:pt>
                <c:pt idx="5">
                  <c:v>50.367647058823529</c:v>
                </c:pt>
                <c:pt idx="6">
                  <c:v>55.882352941176471</c:v>
                </c:pt>
                <c:pt idx="7">
                  <c:v>59.778597785977858</c:v>
                </c:pt>
                <c:pt idx="8">
                  <c:v>29.044117647058826</c:v>
                </c:pt>
                <c:pt idx="9">
                  <c:v>55.677655677655679</c:v>
                </c:pt>
                <c:pt idx="10">
                  <c:v>45.054945054945058</c:v>
                </c:pt>
                <c:pt idx="11">
                  <c:v>38.235294117647058</c:v>
                </c:pt>
                <c:pt idx="12">
                  <c:v>33.941605839416056</c:v>
                </c:pt>
                <c:pt idx="13">
                  <c:v>18.450184501845019</c:v>
                </c:pt>
              </c:numCache>
            </c:numRef>
          </c:val>
        </c:ser>
        <c:overlap val="100"/>
        <c:axId val="36683136"/>
        <c:axId val="36795520"/>
      </c:barChart>
      <c:catAx>
        <c:axId val="36683136"/>
        <c:scaling>
          <c:orientation val="minMax"/>
        </c:scaling>
        <c:axPos val="l"/>
        <c:tickLblPos val="nextTo"/>
        <c:crossAx val="36795520"/>
        <c:crosses val="autoZero"/>
        <c:auto val="1"/>
        <c:lblAlgn val="ctr"/>
        <c:lblOffset val="100"/>
      </c:catAx>
      <c:valAx>
        <c:axId val="36795520"/>
        <c:scaling>
          <c:orientation val="minMax"/>
          <c:max val="100"/>
          <c:min val="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6683136"/>
        <c:crosses val="autoZero"/>
        <c:crossBetween val="between"/>
        <c:majorUnit val="25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barChart>
        <c:barDir val="bar"/>
        <c:grouping val="stacked"/>
        <c:ser>
          <c:idx val="0"/>
          <c:order val="0"/>
          <c:tx>
            <c:strRef>
              <c:f>[1]Taul6!$C$11</c:f>
              <c:strCache>
                <c:ptCount val="1"/>
                <c:pt idx="0">
                  <c:v>Erittäin suuri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dLbls>
            <c:spPr>
              <a:solidFill>
                <a:schemeClr val="bg1"/>
              </a:solidFill>
            </c:spPr>
            <c:dLblPos val="ctr"/>
            <c:showVal val="1"/>
          </c:dLbls>
          <c:cat>
            <c:strRef>
              <c:f>[1]Taul6!$D$10:$Q$10</c:f>
              <c:strCache>
                <c:ptCount val="14"/>
                <c:pt idx="0">
                  <c:v>Rahan ja arvoesineiden kuljetus ja käsittely</c:v>
                </c:pt>
                <c:pt idx="1">
                  <c:v>Kauppakeskus- ja myymäläturvallisuuspalvelut</c:v>
                </c:pt>
                <c:pt idx="2">
                  <c:v>Portti- ja puomiautomatiikka</c:v>
                </c:pt>
                <c:pt idx="3">
                  <c:v>Paloilmoitin- ja varoitinjärjestelmät</c:v>
                </c:pt>
                <c:pt idx="4">
                  <c:v>Hälytyskeskuspalvelut</c:v>
                </c:pt>
                <c:pt idx="5">
                  <c:v>Turvallisuuskoulutus</c:v>
                </c:pt>
                <c:pt idx="6">
                  <c:v>Vahtimestari- ja aulapalvelut</c:v>
                </c:pt>
                <c:pt idx="7">
                  <c:v>Rikoshälytysjärjestelmät</c:v>
                </c:pt>
                <c:pt idx="8">
                  <c:v>Etävalvontatuotteet</c:v>
                </c:pt>
                <c:pt idx="9">
                  <c:v>Lukitusjärjestelmät ja oviautomatiikka</c:v>
                </c:pt>
                <c:pt idx="10">
                  <c:v>Vartiointipalvelut</c:v>
                </c:pt>
                <c:pt idx="11">
                  <c:v>Kulunvalvonta- ja työajan seurantajärjestelmät</c:v>
                </c:pt>
                <c:pt idx="12">
                  <c:v>Turvallisuuskonsultointi ja -suunnittelu</c:v>
                </c:pt>
                <c:pt idx="13">
                  <c:v>Kameravalvontajärjestelmät</c:v>
                </c:pt>
              </c:strCache>
            </c:strRef>
          </c:cat>
          <c:val>
            <c:numRef>
              <c:f>[1]Taul6!$D$11:$Q$11</c:f>
              <c:numCache>
                <c:formatCode>General</c:formatCode>
                <c:ptCount val="14"/>
                <c:pt idx="0">
                  <c:v>25</c:v>
                </c:pt>
                <c:pt idx="1">
                  <c:v>22.222222222222221</c:v>
                </c:pt>
                <c:pt idx="2">
                  <c:v>12.5</c:v>
                </c:pt>
                <c:pt idx="3">
                  <c:v>12.5</c:v>
                </c:pt>
                <c:pt idx="4">
                  <c:v>31.25</c:v>
                </c:pt>
                <c:pt idx="5">
                  <c:v>23.52941176470588</c:v>
                </c:pt>
                <c:pt idx="6">
                  <c:v>53.333333333333336</c:v>
                </c:pt>
                <c:pt idx="7">
                  <c:v>31.25</c:v>
                </c:pt>
                <c:pt idx="8">
                  <c:v>37.5</c:v>
                </c:pt>
                <c:pt idx="9">
                  <c:v>25</c:v>
                </c:pt>
                <c:pt idx="10">
                  <c:v>42.857142857142854</c:v>
                </c:pt>
                <c:pt idx="11">
                  <c:v>58.82352941176471</c:v>
                </c:pt>
                <c:pt idx="12">
                  <c:v>26.666666666666668</c:v>
                </c:pt>
                <c:pt idx="13">
                  <c:v>58.82352941176471</c:v>
                </c:pt>
              </c:numCache>
            </c:numRef>
          </c:val>
        </c:ser>
        <c:ser>
          <c:idx val="1"/>
          <c:order val="1"/>
          <c:tx>
            <c:strRef>
              <c:f>[1]Taul6!$C$12</c:f>
              <c:strCache>
                <c:ptCount val="1"/>
                <c:pt idx="0">
                  <c:v>Suuri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[1]Taul6!$D$10:$Q$10</c:f>
              <c:strCache>
                <c:ptCount val="14"/>
                <c:pt idx="0">
                  <c:v>Rahan ja arvoesineiden kuljetus ja käsittely</c:v>
                </c:pt>
                <c:pt idx="1">
                  <c:v>Kauppakeskus- ja myymäläturvallisuuspalvelut</c:v>
                </c:pt>
                <c:pt idx="2">
                  <c:v>Portti- ja puomiautomatiikka</c:v>
                </c:pt>
                <c:pt idx="3">
                  <c:v>Paloilmoitin- ja varoitinjärjestelmät</c:v>
                </c:pt>
                <c:pt idx="4">
                  <c:v>Hälytyskeskuspalvelut</c:v>
                </c:pt>
                <c:pt idx="5">
                  <c:v>Turvallisuuskoulutus</c:v>
                </c:pt>
                <c:pt idx="6">
                  <c:v>Vahtimestari- ja aulapalvelut</c:v>
                </c:pt>
                <c:pt idx="7">
                  <c:v>Rikoshälytysjärjestelmät</c:v>
                </c:pt>
                <c:pt idx="8">
                  <c:v>Etävalvontatuotteet</c:v>
                </c:pt>
                <c:pt idx="9">
                  <c:v>Lukitusjärjestelmät ja oviautomatiikka</c:v>
                </c:pt>
                <c:pt idx="10">
                  <c:v>Vartiointipalvelut</c:v>
                </c:pt>
                <c:pt idx="11">
                  <c:v>Kulunvalvonta- ja työajan seurantajärjestelmät</c:v>
                </c:pt>
                <c:pt idx="12">
                  <c:v>Turvallisuuskonsultointi ja -suunnittelu</c:v>
                </c:pt>
                <c:pt idx="13">
                  <c:v>Kameravalvontajärjestelmät</c:v>
                </c:pt>
              </c:strCache>
            </c:strRef>
          </c:cat>
          <c:val>
            <c:numRef>
              <c:f>[1]Taul6!$D$12:$Q$12</c:f>
              <c:numCache>
                <c:formatCode>General</c:formatCode>
                <c:ptCount val="14"/>
                <c:pt idx="0">
                  <c:v>25</c:v>
                </c:pt>
                <c:pt idx="1">
                  <c:v>33.333333333333329</c:v>
                </c:pt>
                <c:pt idx="2">
                  <c:v>43.75</c:v>
                </c:pt>
                <c:pt idx="3">
                  <c:v>50</c:v>
                </c:pt>
                <c:pt idx="4">
                  <c:v>31.25</c:v>
                </c:pt>
                <c:pt idx="5">
                  <c:v>41.17647058823529</c:v>
                </c:pt>
                <c:pt idx="6">
                  <c:v>13.333333333333334</c:v>
                </c:pt>
                <c:pt idx="7">
                  <c:v>37.5</c:v>
                </c:pt>
                <c:pt idx="8">
                  <c:v>31.25</c:v>
                </c:pt>
                <c:pt idx="9">
                  <c:v>43.75</c:v>
                </c:pt>
                <c:pt idx="10">
                  <c:v>28.571428571428569</c:v>
                </c:pt>
                <c:pt idx="11">
                  <c:v>17.647058823529413</c:v>
                </c:pt>
                <c:pt idx="12">
                  <c:v>53.333333333333336</c:v>
                </c:pt>
                <c:pt idx="13">
                  <c:v>23.52941176470588</c:v>
                </c:pt>
              </c:numCache>
            </c:numRef>
          </c:val>
        </c:ser>
        <c:ser>
          <c:idx val="2"/>
          <c:order val="2"/>
          <c:tx>
            <c:strRef>
              <c:f>[1]Taul6!$C$13</c:f>
              <c:strCache>
                <c:ptCount val="1"/>
                <c:pt idx="0">
                  <c:v>Kohtalainen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[1]Taul6!$D$10:$Q$10</c:f>
              <c:strCache>
                <c:ptCount val="14"/>
                <c:pt idx="0">
                  <c:v>Rahan ja arvoesineiden kuljetus ja käsittely</c:v>
                </c:pt>
                <c:pt idx="1">
                  <c:v>Kauppakeskus- ja myymäläturvallisuuspalvelut</c:v>
                </c:pt>
                <c:pt idx="2">
                  <c:v>Portti- ja puomiautomatiikka</c:v>
                </c:pt>
                <c:pt idx="3">
                  <c:v>Paloilmoitin- ja varoitinjärjestelmät</c:v>
                </c:pt>
                <c:pt idx="4">
                  <c:v>Hälytyskeskuspalvelut</c:v>
                </c:pt>
                <c:pt idx="5">
                  <c:v>Turvallisuuskoulutus</c:v>
                </c:pt>
                <c:pt idx="6">
                  <c:v>Vahtimestari- ja aulapalvelut</c:v>
                </c:pt>
                <c:pt idx="7">
                  <c:v>Rikoshälytysjärjestelmät</c:v>
                </c:pt>
                <c:pt idx="8">
                  <c:v>Etävalvontatuotteet</c:v>
                </c:pt>
                <c:pt idx="9">
                  <c:v>Lukitusjärjestelmät ja oviautomatiikka</c:v>
                </c:pt>
                <c:pt idx="10">
                  <c:v>Vartiointipalvelut</c:v>
                </c:pt>
                <c:pt idx="11">
                  <c:v>Kulunvalvonta- ja työajan seurantajärjestelmät</c:v>
                </c:pt>
                <c:pt idx="12">
                  <c:v>Turvallisuuskonsultointi ja -suunnittelu</c:v>
                </c:pt>
                <c:pt idx="13">
                  <c:v>Kameravalvontajärjestelmät</c:v>
                </c:pt>
              </c:strCache>
            </c:strRef>
          </c:cat>
          <c:val>
            <c:numRef>
              <c:f>[1]Taul6!$D$13:$Q$13</c:f>
              <c:numCache>
                <c:formatCode>General</c:formatCode>
                <c:ptCount val="14"/>
                <c:pt idx="0">
                  <c:v>8.3333333333333321</c:v>
                </c:pt>
                <c:pt idx="2">
                  <c:v>31.25</c:v>
                </c:pt>
                <c:pt idx="3">
                  <c:v>18.75</c:v>
                </c:pt>
                <c:pt idx="4">
                  <c:v>18.75</c:v>
                </c:pt>
                <c:pt idx="5">
                  <c:v>23.52941176470588</c:v>
                </c:pt>
                <c:pt idx="6">
                  <c:v>6.666666666666667</c:v>
                </c:pt>
                <c:pt idx="7">
                  <c:v>18.75</c:v>
                </c:pt>
                <c:pt idx="8">
                  <c:v>18.75</c:v>
                </c:pt>
                <c:pt idx="9">
                  <c:v>25</c:v>
                </c:pt>
                <c:pt idx="10">
                  <c:v>7.1428571428571423</c:v>
                </c:pt>
                <c:pt idx="11">
                  <c:v>17.647058823529413</c:v>
                </c:pt>
                <c:pt idx="12">
                  <c:v>6.666666666666667</c:v>
                </c:pt>
                <c:pt idx="13">
                  <c:v>11.76470588235294</c:v>
                </c:pt>
              </c:numCache>
            </c:numRef>
          </c:val>
        </c:ser>
        <c:ser>
          <c:idx val="3"/>
          <c:order val="3"/>
          <c:tx>
            <c:strRef>
              <c:f>[1]Taul6!$C$14</c:f>
              <c:strCache>
                <c:ptCount val="1"/>
                <c:pt idx="0">
                  <c:v>Vähäinen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cat>
            <c:strRef>
              <c:f>[1]Taul6!$D$10:$Q$10</c:f>
              <c:strCache>
                <c:ptCount val="14"/>
                <c:pt idx="0">
                  <c:v>Rahan ja arvoesineiden kuljetus ja käsittely</c:v>
                </c:pt>
                <c:pt idx="1">
                  <c:v>Kauppakeskus- ja myymäläturvallisuuspalvelut</c:v>
                </c:pt>
                <c:pt idx="2">
                  <c:v>Portti- ja puomiautomatiikka</c:v>
                </c:pt>
                <c:pt idx="3">
                  <c:v>Paloilmoitin- ja varoitinjärjestelmät</c:v>
                </c:pt>
                <c:pt idx="4">
                  <c:v>Hälytyskeskuspalvelut</c:v>
                </c:pt>
                <c:pt idx="5">
                  <c:v>Turvallisuuskoulutus</c:v>
                </c:pt>
                <c:pt idx="6">
                  <c:v>Vahtimestari- ja aulapalvelut</c:v>
                </c:pt>
                <c:pt idx="7">
                  <c:v>Rikoshälytysjärjestelmät</c:v>
                </c:pt>
                <c:pt idx="8">
                  <c:v>Etävalvontatuotteet</c:v>
                </c:pt>
                <c:pt idx="9">
                  <c:v>Lukitusjärjestelmät ja oviautomatiikka</c:v>
                </c:pt>
                <c:pt idx="10">
                  <c:v>Vartiointipalvelut</c:v>
                </c:pt>
                <c:pt idx="11">
                  <c:v>Kulunvalvonta- ja työajan seurantajärjestelmät</c:v>
                </c:pt>
                <c:pt idx="12">
                  <c:v>Turvallisuuskonsultointi ja -suunnittelu</c:v>
                </c:pt>
                <c:pt idx="13">
                  <c:v>Kameravalvontajärjestelmät</c:v>
                </c:pt>
              </c:strCache>
            </c:strRef>
          </c:cat>
          <c:val>
            <c:numRef>
              <c:f>[1]Taul6!$D$14:$Q$14</c:f>
              <c:numCache>
                <c:formatCode>General</c:formatCode>
                <c:ptCount val="14"/>
                <c:pt idx="0">
                  <c:v>41.666666666666671</c:v>
                </c:pt>
                <c:pt idx="1">
                  <c:v>44.444444444444443</c:v>
                </c:pt>
                <c:pt idx="2">
                  <c:v>12.5</c:v>
                </c:pt>
                <c:pt idx="3">
                  <c:v>18.75</c:v>
                </c:pt>
                <c:pt idx="4">
                  <c:v>18.75</c:v>
                </c:pt>
                <c:pt idx="5">
                  <c:v>11.76470588235294</c:v>
                </c:pt>
                <c:pt idx="6">
                  <c:v>26.666666666666668</c:v>
                </c:pt>
                <c:pt idx="7">
                  <c:v>12.5</c:v>
                </c:pt>
                <c:pt idx="8">
                  <c:v>12.5</c:v>
                </c:pt>
                <c:pt idx="9">
                  <c:v>6.25</c:v>
                </c:pt>
                <c:pt idx="10">
                  <c:v>21.428571428571427</c:v>
                </c:pt>
                <c:pt idx="11">
                  <c:v>5.8823529411764701</c:v>
                </c:pt>
                <c:pt idx="12">
                  <c:v>13.333333333333334</c:v>
                </c:pt>
                <c:pt idx="13">
                  <c:v>5.8823529411764701</c:v>
                </c:pt>
              </c:numCache>
            </c:numRef>
          </c:val>
        </c:ser>
        <c:dLbls>
          <c:showVal val="1"/>
        </c:dLbls>
        <c:overlap val="100"/>
        <c:axId val="36823808"/>
        <c:axId val="36825344"/>
      </c:barChart>
      <c:catAx>
        <c:axId val="36823808"/>
        <c:scaling>
          <c:orientation val="minMax"/>
        </c:scaling>
        <c:axPos val="l"/>
        <c:tickLblPos val="nextTo"/>
        <c:crossAx val="36825344"/>
        <c:crosses val="autoZero"/>
        <c:auto val="1"/>
        <c:lblAlgn val="ctr"/>
        <c:lblOffset val="100"/>
      </c:catAx>
      <c:valAx>
        <c:axId val="36825344"/>
        <c:scaling>
          <c:orientation val="minMax"/>
          <c:max val="10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i-FI"/>
                  <a:t>Prosenttia</a:t>
                </a:r>
              </a:p>
            </c:rich>
          </c:tx>
        </c:title>
        <c:numFmt formatCode="General" sourceLinked="1"/>
        <c:tickLblPos val="nextTo"/>
        <c:crossAx val="36823808"/>
        <c:crosses val="autoZero"/>
        <c:crossBetween val="between"/>
        <c:majorUnit val="25"/>
      </c:valAx>
    </c:plotArea>
    <c:legend>
      <c:legendPos val="b"/>
    </c:legend>
    <c:plotVisOnly val="1"/>
    <c:dispBlanksAs val="gap"/>
  </c:chart>
  <c:txPr>
    <a:bodyPr/>
    <a:lstStyle/>
    <a:p>
      <a:pPr>
        <a:defRPr sz="800" b="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i-FI"/>
  <c:chart>
    <c:plotArea>
      <c:layout/>
      <c:lineChart>
        <c:grouping val="standard"/>
        <c:ser>
          <c:idx val="0"/>
          <c:order val="0"/>
          <c:tx>
            <c:strRef>
              <c:f>'[2]120_syr_2007_tau_112_fi20127104'!$B$5</c:f>
              <c:strCache>
                <c:ptCount val="1"/>
                <c:pt idx="0">
                  <c:v>Henkilöstö</c:v>
                </c:pt>
              </c:strCache>
            </c:strRef>
          </c:tx>
          <c:cat>
            <c:strRef>
              <c:f>'[2]120_syr_2007_tau_112_fi20127104'!$A$13:$A$32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'[2]120_syr_2007_tau_112_fi20127104'!$B$13:$B$32</c:f>
              <c:numCache>
                <c:formatCode>General</c:formatCode>
                <c:ptCount val="20"/>
                <c:pt idx="0">
                  <c:v>100</c:v>
                </c:pt>
                <c:pt idx="1">
                  <c:v>109.71914264597191</c:v>
                </c:pt>
                <c:pt idx="2">
                  <c:v>117.31337767923134</c:v>
                </c:pt>
                <c:pt idx="3">
                  <c:v>121.84035476718404</c:v>
                </c:pt>
                <c:pt idx="4">
                  <c:v>124.07612712490761</c:v>
                </c:pt>
                <c:pt idx="5">
                  <c:v>127.75314116777533</c:v>
                </c:pt>
                <c:pt idx="6">
                  <c:v>132.11382113821136</c:v>
                </c:pt>
                <c:pt idx="7">
                  <c:v>141.11234294161125</c:v>
                </c:pt>
                <c:pt idx="8">
                  <c:v>164.04286770140428</c:v>
                </c:pt>
                <c:pt idx="9">
                  <c:v>163.72875092387287</c:v>
                </c:pt>
                <c:pt idx="10">
                  <c:v>159.53436807095343</c:v>
                </c:pt>
                <c:pt idx="11">
                  <c:v>167.90465631929047</c:v>
                </c:pt>
                <c:pt idx="12">
                  <c:v>170.14042867701406</c:v>
                </c:pt>
                <c:pt idx="13">
                  <c:v>170.7132298595713</c:v>
                </c:pt>
                <c:pt idx="14">
                  <c:v>163.22985957132298</c:v>
                </c:pt>
                <c:pt idx="15">
                  <c:v>193.88396156688839</c:v>
                </c:pt>
                <c:pt idx="16">
                  <c:v>215.65040650406507</c:v>
                </c:pt>
                <c:pt idx="17">
                  <c:v>199.50110864745011</c:v>
                </c:pt>
                <c:pt idx="18">
                  <c:v>208.2409460458241</c:v>
                </c:pt>
              </c:numCache>
            </c:numRef>
          </c:val>
        </c:ser>
        <c:ser>
          <c:idx val="1"/>
          <c:order val="1"/>
          <c:tx>
            <c:strRef>
              <c:f>'[2]120_syr_2007_tau_112_fi20127104'!$C$5</c:f>
              <c:strCache>
                <c:ptCount val="1"/>
                <c:pt idx="0">
                  <c:v>Liikevaihto</c:v>
                </c:pt>
              </c:strCache>
            </c:strRef>
          </c:tx>
          <c:cat>
            <c:strRef>
              <c:f>'[2]120_syr_2007_tau_112_fi20127104'!$A$13:$A$32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f>'[2]120_syr_2007_tau_112_fi20127104'!$C$13:$C$32</c:f>
              <c:numCache>
                <c:formatCode>General</c:formatCode>
                <c:ptCount val="20"/>
                <c:pt idx="0">
                  <c:v>99.999757995786894</c:v>
                </c:pt>
                <c:pt idx="1">
                  <c:v>111.07445695901362</c:v>
                </c:pt>
                <c:pt idx="2">
                  <c:v>124.77574546313545</c:v>
                </c:pt>
                <c:pt idx="3">
                  <c:v>128.99558187501395</c:v>
                </c:pt>
                <c:pt idx="4">
                  <c:v>139.20539139212127</c:v>
                </c:pt>
                <c:pt idx="5">
                  <c:v>155.14507110667526</c:v>
                </c:pt>
                <c:pt idx="6">
                  <c:v>155.23761759647303</c:v>
                </c:pt>
                <c:pt idx="7">
                  <c:v>169.8871323288972</c:v>
                </c:pt>
                <c:pt idx="8">
                  <c:v>188.33217486312378</c:v>
                </c:pt>
                <c:pt idx="9">
                  <c:v>195.06132218128187</c:v>
                </c:pt>
                <c:pt idx="10">
                  <c:v>204.20201880395976</c:v>
                </c:pt>
                <c:pt idx="11">
                  <c:v>210.17611348825517</c:v>
                </c:pt>
                <c:pt idx="12">
                  <c:v>230.28684462271082</c:v>
                </c:pt>
                <c:pt idx="13">
                  <c:v>250.25412041300109</c:v>
                </c:pt>
                <c:pt idx="14">
                  <c:v>242.65121501702561</c:v>
                </c:pt>
                <c:pt idx="15">
                  <c:v>269.03663357440558</c:v>
                </c:pt>
                <c:pt idx="16">
                  <c:v>320.16309727529136</c:v>
                </c:pt>
                <c:pt idx="17">
                  <c:v>298.70126945472134</c:v>
                </c:pt>
                <c:pt idx="18">
                  <c:v>306.07781593644648</c:v>
                </c:pt>
                <c:pt idx="19">
                  <c:v>323.78112040864539</c:v>
                </c:pt>
              </c:numCache>
            </c:numRef>
          </c:val>
        </c:ser>
        <c:marker val="1"/>
        <c:axId val="36941824"/>
        <c:axId val="36943360"/>
      </c:lineChart>
      <c:catAx>
        <c:axId val="36941824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fi-FI"/>
          </a:p>
        </c:txPr>
        <c:crossAx val="36943360"/>
        <c:crosses val="autoZero"/>
        <c:auto val="1"/>
        <c:lblAlgn val="ctr"/>
        <c:lblOffset val="100"/>
        <c:tickLblSkip val="1"/>
      </c:catAx>
      <c:valAx>
        <c:axId val="36943360"/>
        <c:scaling>
          <c:orientation val="minMax"/>
          <c:max val="400"/>
          <c:min val="5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fi-FI" b="0"/>
                  <a:t>Ind. (2000=100)</a:t>
                </a:r>
              </a:p>
            </c:rich>
          </c:tx>
        </c:title>
        <c:numFmt formatCode="General" sourceLinked="1"/>
        <c:tickLblPos val="nextTo"/>
        <c:crossAx val="36941824"/>
        <c:crosses val="autoZero"/>
        <c:crossBetween val="between"/>
        <c:majorUnit val="50"/>
      </c:valAx>
    </c:plotArea>
    <c:legend>
      <c:legendPos val="b"/>
    </c:legend>
    <c:plotVisOnly val="1"/>
    <c:dispBlanksAs val="gap"/>
  </c:chart>
  <c:txPr>
    <a:bodyPr/>
    <a:lstStyle/>
    <a:p>
      <a:pPr>
        <a:defRPr sz="800"/>
      </a:pPr>
      <a:endParaRPr lang="fi-FI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12</xdr:row>
      <xdr:rowOff>133350</xdr:rowOff>
    </xdr:from>
    <xdr:to>
      <xdr:col>10</xdr:col>
      <xdr:colOff>457200</xdr:colOff>
      <xdr:row>32</xdr:row>
      <xdr:rowOff>91440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487680</xdr:colOff>
      <xdr:row>37</xdr:row>
      <xdr:rowOff>34290</xdr:rowOff>
    </xdr:from>
    <xdr:to>
      <xdr:col>9</xdr:col>
      <xdr:colOff>662940</xdr:colOff>
      <xdr:row>52</xdr:row>
      <xdr:rowOff>34290</xdr:rowOff>
    </xdr:to>
    <xdr:graphicFrame macro="">
      <xdr:nvGraphicFramePr>
        <xdr:cNvPr id="3" name="Kaavi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388620</xdr:colOff>
      <xdr:row>56</xdr:row>
      <xdr:rowOff>118110</xdr:rowOff>
    </xdr:from>
    <xdr:to>
      <xdr:col>9</xdr:col>
      <xdr:colOff>693420</xdr:colOff>
      <xdr:row>71</xdr:row>
      <xdr:rowOff>118110</xdr:rowOff>
    </xdr:to>
    <xdr:graphicFrame macro="">
      <xdr:nvGraphicFramePr>
        <xdr:cNvPr id="4" name="Kaavi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198120</xdr:colOff>
      <xdr:row>101</xdr:row>
      <xdr:rowOff>26670</xdr:rowOff>
    </xdr:from>
    <xdr:to>
      <xdr:col>11</xdr:col>
      <xdr:colOff>502920</xdr:colOff>
      <xdr:row>116</xdr:row>
      <xdr:rowOff>26670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236220</xdr:colOff>
      <xdr:row>80</xdr:row>
      <xdr:rowOff>163830</xdr:rowOff>
    </xdr:from>
    <xdr:to>
      <xdr:col>11</xdr:col>
      <xdr:colOff>541020</xdr:colOff>
      <xdr:row>95</xdr:row>
      <xdr:rowOff>163830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243840</xdr:colOff>
      <xdr:row>126</xdr:row>
      <xdr:rowOff>64770</xdr:rowOff>
    </xdr:from>
    <xdr:to>
      <xdr:col>11</xdr:col>
      <xdr:colOff>548640</xdr:colOff>
      <xdr:row>144</xdr:row>
      <xdr:rowOff>114300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12</xdr:row>
      <xdr:rowOff>110490</xdr:rowOff>
    </xdr:from>
    <xdr:to>
      <xdr:col>12</xdr:col>
      <xdr:colOff>198120</xdr:colOff>
      <xdr:row>36</xdr:row>
      <xdr:rowOff>121920</xdr:rowOff>
    </xdr:to>
    <xdr:graphicFrame macro="">
      <xdr:nvGraphicFramePr>
        <xdr:cNvPr id="3" name="Kaavi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365760</xdr:colOff>
      <xdr:row>47</xdr:row>
      <xdr:rowOff>26670</xdr:rowOff>
    </xdr:from>
    <xdr:to>
      <xdr:col>12</xdr:col>
      <xdr:colOff>236220</xdr:colOff>
      <xdr:row>71</xdr:row>
      <xdr:rowOff>99060</xdr:rowOff>
    </xdr:to>
    <xdr:graphicFrame macro="">
      <xdr:nvGraphicFramePr>
        <xdr:cNvPr id="4" name="Kaavi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182880</xdr:colOff>
      <xdr:row>7</xdr:row>
      <xdr:rowOff>38100</xdr:rowOff>
    </xdr:from>
    <xdr:to>
      <xdr:col>9</xdr:col>
      <xdr:colOff>434340</xdr:colOff>
      <xdr:row>23</xdr:row>
      <xdr:rowOff>114300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335280</xdr:colOff>
      <xdr:row>31</xdr:row>
      <xdr:rowOff>125730</xdr:rowOff>
    </xdr:from>
    <xdr:to>
      <xdr:col>9</xdr:col>
      <xdr:colOff>868680</xdr:colOff>
      <xdr:row>46</xdr:row>
      <xdr:rowOff>125730</xdr:rowOff>
    </xdr:to>
    <xdr:graphicFrame macro="">
      <xdr:nvGraphicFramePr>
        <xdr:cNvPr id="4" name="Kaavi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251460</xdr:colOff>
      <xdr:row>49</xdr:row>
      <xdr:rowOff>140970</xdr:rowOff>
    </xdr:from>
    <xdr:to>
      <xdr:col>12</xdr:col>
      <xdr:colOff>685800</xdr:colOff>
      <xdr:row>64</xdr:row>
      <xdr:rowOff>140970</xdr:rowOff>
    </xdr:to>
    <xdr:graphicFrame macro="">
      <xdr:nvGraphicFramePr>
        <xdr:cNvPr id="5" name="Kaavi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289560</xdr:colOff>
      <xdr:row>5</xdr:row>
      <xdr:rowOff>95250</xdr:rowOff>
    </xdr:from>
    <xdr:to>
      <xdr:col>14</xdr:col>
      <xdr:colOff>144780</xdr:colOff>
      <xdr:row>20</xdr:row>
      <xdr:rowOff>95250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23</xdr:row>
      <xdr:rowOff>156210</xdr:rowOff>
    </xdr:from>
    <xdr:to>
      <xdr:col>11</xdr:col>
      <xdr:colOff>754380</xdr:colOff>
      <xdr:row>38</xdr:row>
      <xdr:rowOff>156210</xdr:rowOff>
    </xdr:to>
    <xdr:graphicFrame macro="">
      <xdr:nvGraphicFramePr>
        <xdr:cNvPr id="3" name="Kaavi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</xdr:colOff>
      <xdr:row>42</xdr:row>
      <xdr:rowOff>163830</xdr:rowOff>
    </xdr:from>
    <xdr:to>
      <xdr:col>10</xdr:col>
      <xdr:colOff>350520</xdr:colOff>
      <xdr:row>57</xdr:row>
      <xdr:rowOff>163830</xdr:rowOff>
    </xdr:to>
    <xdr:graphicFrame macro="">
      <xdr:nvGraphicFramePr>
        <xdr:cNvPr id="4" name="Kaavi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45720</xdr:colOff>
      <xdr:row>62</xdr:row>
      <xdr:rowOff>64770</xdr:rowOff>
    </xdr:from>
    <xdr:to>
      <xdr:col>10</xdr:col>
      <xdr:colOff>144780</xdr:colOff>
      <xdr:row>75</xdr:row>
      <xdr:rowOff>175260</xdr:rowOff>
    </xdr:to>
    <xdr:graphicFrame macro="">
      <xdr:nvGraphicFramePr>
        <xdr:cNvPr id="5" name="Kaavi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uko/AppData/Local/Microsoft/Windows/Temporary%20Internet%20Files/Content.Outlook/0FXB59RL/TurvakyselyTulos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kkaLith/Pictures/Pekka/Tryggtilastoja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uko/AppData/Local/Microsoft/Windows/Temporary%20Internet%20Files/Content.Outlook/0FXB59RL/Finnsec%20verkkosivudataRe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ul1"/>
      <sheetName val="Taul2"/>
      <sheetName val="Taul3"/>
      <sheetName val="Taul4"/>
      <sheetName val="Taul5"/>
      <sheetName val="Taul6"/>
      <sheetName val="Taul7"/>
      <sheetName val="Taul8"/>
      <sheetName val="Taul9"/>
      <sheetName val="Taul10"/>
      <sheetName val="Taul11"/>
      <sheetName val="Taul12"/>
      <sheetName val="Taul13"/>
      <sheetName val="Taul14"/>
      <sheetName val="Taul15"/>
      <sheetName val="Taul16"/>
      <sheetName val="Taul17"/>
    </sheetNames>
    <sheetDataSet>
      <sheetData sheetId="0"/>
      <sheetData sheetId="1">
        <row r="4">
          <cell r="D4" t="str">
            <v>Alihankkijoiden työntekijöihin ja omaisuuteen kohdistuvat uhat</v>
          </cell>
          <cell r="E4" t="str">
            <v>Oman henkilöstön rikokset ja väärinkäytökset</v>
          </cell>
          <cell r="F4" t="str">
            <v>Henkilöstöön kohdistuva uhkailu, häirintä ja väkivalta</v>
          </cell>
          <cell r="G4" t="str">
            <v>Varastointi ja muut logistiikkatoiminnot</v>
          </cell>
          <cell r="H4" t="str">
            <v>Asiakkaisiin kohdistuvat uhat ja vaaratilanteet</v>
          </cell>
          <cell r="I4" t="str">
            <v>Työnteon terveydelliset haitat ja vaaratilanteet</v>
          </cell>
          <cell r="J4" t="str">
            <v>Tahalliset vahingonteot, ilkivalta ja petokset</v>
          </cell>
          <cell r="K4" t="str">
            <v>Murrot, varkaudet ja näpistykset</v>
          </cell>
          <cell r="L4" t="str">
            <v>Tuotantovälineiden ja muun käyttöomaisuuden suojaus</v>
          </cell>
          <cell r="M4" t="str">
            <v>Ympäristönsuojelu</v>
          </cell>
          <cell r="N4" t="str">
            <v>Toimitilojen vesi- ja kosteusvahingot</v>
          </cell>
          <cell r="O4" t="str">
            <v>Toimitilojen paloturvallisuus</v>
          </cell>
          <cell r="P4" t="str">
            <v>Tietoturvallisuus</v>
          </cell>
        </row>
        <row r="5">
          <cell r="C5" t="str">
            <v>Erittäin tärkeä</v>
          </cell>
          <cell r="D5">
            <v>8.8495575221238933</v>
          </cell>
          <cell r="E5">
            <v>18.257261410788381</v>
          </cell>
          <cell r="F5">
            <v>20.212765957446805</v>
          </cell>
          <cell r="G5">
            <v>15.523465703971121</v>
          </cell>
          <cell r="H5">
            <v>21.554770318021202</v>
          </cell>
          <cell r="I5">
            <v>24.271844660194176</v>
          </cell>
          <cell r="J5">
            <v>21.381578947368421</v>
          </cell>
          <cell r="K5">
            <v>24.437299035369776</v>
          </cell>
          <cell r="L5">
            <v>22.772277227722775</v>
          </cell>
          <cell r="M5">
            <v>25.084745762711862</v>
          </cell>
          <cell r="N5">
            <v>28.896103896103899</v>
          </cell>
          <cell r="O5">
            <v>43.769968051118212</v>
          </cell>
          <cell r="P5">
            <v>49.0625</v>
          </cell>
        </row>
        <row r="6">
          <cell r="C6" t="str">
            <v>Melko tärkeä</v>
          </cell>
          <cell r="D6">
            <v>23.451327433628318</v>
          </cell>
          <cell r="E6">
            <v>17.012448132780083</v>
          </cell>
          <cell r="F6">
            <v>17.375886524822697</v>
          </cell>
          <cell r="G6">
            <v>27.075812274368232</v>
          </cell>
          <cell r="H6">
            <v>22.614840989399294</v>
          </cell>
          <cell r="I6">
            <v>20.711974110032365</v>
          </cell>
          <cell r="J6">
            <v>24.013157894736842</v>
          </cell>
          <cell r="K6">
            <v>27.331189710610932</v>
          </cell>
          <cell r="L6">
            <v>32.673267326732677</v>
          </cell>
          <cell r="M6">
            <v>31.864406779661014</v>
          </cell>
          <cell r="N6">
            <v>30.844155844155846</v>
          </cell>
          <cell r="O6">
            <v>28.434504792332266</v>
          </cell>
          <cell r="P6">
            <v>27.187499999999996</v>
          </cell>
        </row>
        <row r="7">
          <cell r="C7" t="str">
            <v>Siltä väliltä</v>
          </cell>
          <cell r="D7">
            <v>25.663716814159294</v>
          </cell>
          <cell r="E7">
            <v>21.991701244813278</v>
          </cell>
          <cell r="F7">
            <v>19.148936170212767</v>
          </cell>
          <cell r="G7">
            <v>27.436823104693143</v>
          </cell>
          <cell r="H7">
            <v>21.201413427561839</v>
          </cell>
          <cell r="I7">
            <v>30.420711974110031</v>
          </cell>
          <cell r="J7">
            <v>29.605263157894733</v>
          </cell>
          <cell r="K7">
            <v>27.974276527331188</v>
          </cell>
          <cell r="L7">
            <v>27.39273927392739</v>
          </cell>
          <cell r="M7">
            <v>20</v>
          </cell>
          <cell r="N7">
            <v>22.727272727272727</v>
          </cell>
          <cell r="O7">
            <v>18.530351437699679</v>
          </cell>
          <cell r="P7">
            <v>15.312500000000002</v>
          </cell>
        </row>
        <row r="8">
          <cell r="C8" t="str">
            <v>Ei kovin tai lainkaan tärkeä</v>
          </cell>
          <cell r="D8">
            <v>42.035398230088497</v>
          </cell>
          <cell r="E8">
            <v>42.738589211618255</v>
          </cell>
          <cell r="F8">
            <v>43.262411347517734</v>
          </cell>
          <cell r="G8">
            <v>29.963898916967509</v>
          </cell>
          <cell r="H8">
            <v>34.628975265017672</v>
          </cell>
          <cell r="I8">
            <v>24.595469255663431</v>
          </cell>
          <cell r="J8">
            <v>25</v>
          </cell>
          <cell r="K8">
            <v>20.257234726688104</v>
          </cell>
          <cell r="L8">
            <v>17.161716171617162</v>
          </cell>
          <cell r="M8">
            <v>23.050847457627118</v>
          </cell>
          <cell r="N8">
            <v>17.532467532467532</v>
          </cell>
          <cell r="O8">
            <v>9.2651757188498394</v>
          </cell>
          <cell r="P8">
            <v>8.4375</v>
          </cell>
        </row>
        <row r="31">
          <cell r="F31" t="str">
            <v>k</v>
          </cell>
        </row>
        <row r="32">
          <cell r="E32" t="str">
            <v>Parantunut</v>
          </cell>
          <cell r="F32">
            <v>45.364238410596023</v>
          </cell>
        </row>
        <row r="33">
          <cell r="E33" t="str">
            <v>Heikentynyt</v>
          </cell>
          <cell r="F33">
            <v>9.2715231788079464</v>
          </cell>
        </row>
        <row r="34">
          <cell r="E34" t="str">
            <v>Pysynyt ennallaan</v>
          </cell>
          <cell r="F34">
            <v>45.364238410596023</v>
          </cell>
        </row>
      </sheetData>
      <sheetData sheetId="2">
        <row r="5">
          <cell r="F5" t="str">
            <v>Vahtimestari- ja aulapalvelut</v>
          </cell>
          <cell r="G5" t="str">
            <v>Kauppakeskus- ja myymäläturvallisuuspalvelut</v>
          </cell>
          <cell r="H5" t="str">
            <v>Vartiointipalvelut</v>
          </cell>
          <cell r="I5" t="str">
            <v>Hälytyskeskuspalvelut</v>
          </cell>
          <cell r="J5" t="str">
            <v>Kulunvalvonta- ja seurantajärjestelmät</v>
          </cell>
          <cell r="K5" t="str">
            <v>Rikoshälytysjärjestelmät</v>
          </cell>
          <cell r="L5" t="str">
            <v>Lukitusjärjestelmät ja oviautomatiikka</v>
          </cell>
          <cell r="M5" t="str">
            <v>Turvallisuussuunnittelu ja -konsultointi</v>
          </cell>
          <cell r="N5" t="str">
            <v>Paloilmoitin- ja varoitinjärjestelmät</v>
          </cell>
          <cell r="O5" t="str">
            <v>Etähallinta- ja valvontapalvelut</v>
          </cell>
          <cell r="P5" t="str">
            <v>Kameravalvontajärjestelmät</v>
          </cell>
          <cell r="Q5" t="str">
            <v>Turvallisuuskoulutus</v>
          </cell>
          <cell r="R5" t="str">
            <v>Työsuojelutuotteet, suojavarusteet ja -asut</v>
          </cell>
          <cell r="S5" t="str">
            <v>Tietoturvallisuustuotteet</v>
          </cell>
        </row>
        <row r="6">
          <cell r="E6" t="str">
            <v>Hankittu / tarve kasvaa</v>
          </cell>
          <cell r="F6">
            <v>1.8587360594795539</v>
          </cell>
          <cell r="G6">
            <v>2.6217228464419478</v>
          </cell>
          <cell r="H6">
            <v>6.7164179104477615</v>
          </cell>
          <cell r="I6">
            <v>8.0882352941176467</v>
          </cell>
          <cell r="J6">
            <v>9.1575091575091569</v>
          </cell>
          <cell r="K6">
            <v>10.661764705882353</v>
          </cell>
          <cell r="L6">
            <v>12.5</v>
          </cell>
          <cell r="M6">
            <v>14.022140221402212</v>
          </cell>
          <cell r="N6">
            <v>16.911764705882355</v>
          </cell>
          <cell r="O6">
            <v>15.384615384615385</v>
          </cell>
          <cell r="P6">
            <v>17.582417582417584</v>
          </cell>
          <cell r="Q6">
            <v>21.323529411764707</v>
          </cell>
          <cell r="R6">
            <v>24.45255474452555</v>
          </cell>
          <cell r="S6">
            <v>35.055350553505541</v>
          </cell>
        </row>
        <row r="7">
          <cell r="E7" t="str">
            <v>Hankittu / tarve ennallaan</v>
          </cell>
          <cell r="F7">
            <v>13.011152416356877</v>
          </cell>
          <cell r="G7">
            <v>6.7415730337078648</v>
          </cell>
          <cell r="H7">
            <v>23.134328358208954</v>
          </cell>
          <cell r="I7">
            <v>29.77941176470588</v>
          </cell>
          <cell r="J7">
            <v>33.333333333333329</v>
          </cell>
          <cell r="K7">
            <v>38.235294117647058</v>
          </cell>
          <cell r="L7">
            <v>30.147058823529409</v>
          </cell>
          <cell r="M7">
            <v>23.616236162361623</v>
          </cell>
          <cell r="N7">
            <v>50.367647058823529</v>
          </cell>
          <cell r="O7">
            <v>28.205128205128204</v>
          </cell>
          <cell r="P7">
            <v>34.798534798534796</v>
          </cell>
          <cell r="Q7">
            <v>35.294117647058826</v>
          </cell>
          <cell r="R7">
            <v>36.496350364963504</v>
          </cell>
          <cell r="S7">
            <v>42.066420664206646</v>
          </cell>
        </row>
        <row r="8">
          <cell r="E8" t="str">
            <v>Hankittu / tarve vähenee</v>
          </cell>
          <cell r="F8">
            <v>2.2304832713754648</v>
          </cell>
          <cell r="G8">
            <v>1.4981273408239701</v>
          </cell>
          <cell r="H8">
            <v>2.2388059701492535</v>
          </cell>
          <cell r="I8">
            <v>1.8382352941176472</v>
          </cell>
          <cell r="J8">
            <v>1.098901098901099</v>
          </cell>
          <cell r="K8">
            <v>0.73529411764705876</v>
          </cell>
          <cell r="L8">
            <v>1.4705882352941175</v>
          </cell>
          <cell r="M8">
            <v>2.5830258302583027</v>
          </cell>
          <cell r="N8">
            <v>3.6764705882352944</v>
          </cell>
          <cell r="O8">
            <v>0.73260073260073255</v>
          </cell>
          <cell r="P8">
            <v>2.5641025641025639</v>
          </cell>
          <cell r="Q8">
            <v>5.1470588235294112</v>
          </cell>
          <cell r="R8">
            <v>5.1094890510948909</v>
          </cell>
          <cell r="S8">
            <v>4.428044280442804</v>
          </cell>
        </row>
        <row r="9">
          <cell r="E9" t="str">
            <v>Ei ole tarvetta</v>
          </cell>
          <cell r="F9">
            <v>82.899628252788105</v>
          </cell>
          <cell r="G9">
            <v>89.138576779026209</v>
          </cell>
          <cell r="H9">
            <v>67.910447761194021</v>
          </cell>
          <cell r="I9">
            <v>60.294117647058819</v>
          </cell>
          <cell r="J9">
            <v>56.410256410256409</v>
          </cell>
          <cell r="K9">
            <v>50.367647058823529</v>
          </cell>
          <cell r="L9">
            <v>55.882352941176471</v>
          </cell>
          <cell r="M9">
            <v>59.778597785977858</v>
          </cell>
          <cell r="N9">
            <v>29.044117647058826</v>
          </cell>
          <cell r="O9">
            <v>55.677655677655679</v>
          </cell>
          <cell r="P9">
            <v>45.054945054945058</v>
          </cell>
          <cell r="Q9">
            <v>38.235294117647058</v>
          </cell>
          <cell r="R9">
            <v>33.941605839416056</v>
          </cell>
          <cell r="S9">
            <v>18.450184501845019</v>
          </cell>
        </row>
      </sheetData>
      <sheetData sheetId="3"/>
      <sheetData sheetId="4">
        <row r="20">
          <cell r="D20" t="str">
            <v>n</v>
          </cell>
        </row>
        <row r="21">
          <cell r="C21" t="str">
            <v>Heikkenee (panostukset turvallisuuteen vähenevät mm. taloudellista syistä)</v>
          </cell>
          <cell r="D21">
            <v>7.661290322580645</v>
          </cell>
        </row>
        <row r="22">
          <cell r="C22" t="str">
            <v>Pysyy ennallaan (ei sanottavia muutoksia nykyiseen)</v>
          </cell>
          <cell r="D22">
            <v>55.241935483870961</v>
          </cell>
        </row>
        <row r="23">
          <cell r="C23" t="str">
            <v>Paranee hieman (mutta uudet haasteet ja vaikea taloustilanne hidastavat kehitystä)</v>
          </cell>
          <cell r="D23">
            <v>29.838709677419356</v>
          </cell>
        </row>
        <row r="24">
          <cell r="C24" t="str">
            <v>Paranee selvästi (uudet toimintatavat ja teknologiat edesauttavat kehitystä)</v>
          </cell>
          <cell r="D24">
            <v>7.2580645161290329</v>
          </cell>
        </row>
      </sheetData>
      <sheetData sheetId="5">
        <row r="10">
          <cell r="D10" t="str">
            <v>Rahan ja arvoesineiden kuljetus ja käsittely</v>
          </cell>
          <cell r="E10" t="str">
            <v>Kauppakeskus- ja myymäläturvallisuuspalvelut</v>
          </cell>
          <cell r="F10" t="str">
            <v>Portti- ja puomiautomatiikka</v>
          </cell>
          <cell r="G10" t="str">
            <v>Paloilmoitin- ja varoitinjärjestelmät</v>
          </cell>
          <cell r="H10" t="str">
            <v>Hälytyskeskuspalvelut</v>
          </cell>
          <cell r="I10" t="str">
            <v>Turvallisuuskoulutus</v>
          </cell>
          <cell r="J10" t="str">
            <v>Vahtimestari- ja aulapalvelut</v>
          </cell>
          <cell r="K10" t="str">
            <v>Rikoshälytysjärjestelmät</v>
          </cell>
          <cell r="L10" t="str">
            <v>Etävalvontatuotteet</v>
          </cell>
          <cell r="M10" t="str">
            <v>Lukitusjärjestelmät ja oviautomatiikka</v>
          </cell>
          <cell r="N10" t="str">
            <v>Vartiointipalvelut</v>
          </cell>
          <cell r="O10" t="str">
            <v>Kulunvalvonta- ja työajan seurantajärjestelmät</v>
          </cell>
          <cell r="P10" t="str">
            <v>Turvallisuuskonsultointi ja -suunnittelu</v>
          </cell>
          <cell r="Q10" t="str">
            <v>Kameravalvontajärjestelmät</v>
          </cell>
        </row>
        <row r="11">
          <cell r="C11" t="str">
            <v>Erittäin suuri</v>
          </cell>
          <cell r="D11">
            <v>25</v>
          </cell>
          <cell r="E11">
            <v>22.222222222222221</v>
          </cell>
          <cell r="F11">
            <v>12.5</v>
          </cell>
          <cell r="G11">
            <v>12.5</v>
          </cell>
          <cell r="H11">
            <v>31.25</v>
          </cell>
          <cell r="I11">
            <v>23.52941176470588</v>
          </cell>
          <cell r="J11">
            <v>53.333333333333336</v>
          </cell>
          <cell r="K11">
            <v>31.25</v>
          </cell>
          <cell r="L11">
            <v>37.5</v>
          </cell>
          <cell r="M11">
            <v>25</v>
          </cell>
          <cell r="N11">
            <v>42.857142857142854</v>
          </cell>
          <cell r="O11">
            <v>58.82352941176471</v>
          </cell>
          <cell r="P11">
            <v>26.666666666666668</v>
          </cell>
          <cell r="Q11">
            <v>58.82352941176471</v>
          </cell>
        </row>
        <row r="12">
          <cell r="C12" t="str">
            <v>Suuri</v>
          </cell>
          <cell r="D12">
            <v>25</v>
          </cell>
          <cell r="E12">
            <v>33.333333333333329</v>
          </cell>
          <cell r="F12">
            <v>43.75</v>
          </cell>
          <cell r="G12">
            <v>50</v>
          </cell>
          <cell r="H12">
            <v>31.25</v>
          </cell>
          <cell r="I12">
            <v>41.17647058823529</v>
          </cell>
          <cell r="J12">
            <v>13.333333333333334</v>
          </cell>
          <cell r="K12">
            <v>37.5</v>
          </cell>
          <cell r="L12">
            <v>31.25</v>
          </cell>
          <cell r="M12">
            <v>43.75</v>
          </cell>
          <cell r="N12">
            <v>28.571428571428569</v>
          </cell>
          <cell r="O12">
            <v>17.647058823529413</v>
          </cell>
          <cell r="P12">
            <v>53.333333333333336</v>
          </cell>
          <cell r="Q12">
            <v>23.52941176470588</v>
          </cell>
        </row>
        <row r="13">
          <cell r="C13" t="str">
            <v>Kohtalainen</v>
          </cell>
          <cell r="D13">
            <v>8.3333333333333321</v>
          </cell>
          <cell r="F13">
            <v>31.25</v>
          </cell>
          <cell r="G13">
            <v>18.75</v>
          </cell>
          <cell r="H13">
            <v>18.75</v>
          </cell>
          <cell r="I13">
            <v>23.52941176470588</v>
          </cell>
          <cell r="J13">
            <v>6.666666666666667</v>
          </cell>
          <cell r="K13">
            <v>18.75</v>
          </cell>
          <cell r="L13">
            <v>18.75</v>
          </cell>
          <cell r="M13">
            <v>25</v>
          </cell>
          <cell r="N13">
            <v>7.1428571428571423</v>
          </cell>
          <cell r="O13">
            <v>17.647058823529413</v>
          </cell>
          <cell r="P13">
            <v>6.666666666666667</v>
          </cell>
          <cell r="Q13">
            <v>11.76470588235294</v>
          </cell>
        </row>
        <row r="14">
          <cell r="C14" t="str">
            <v>Vähäinen</v>
          </cell>
          <cell r="D14">
            <v>41.666666666666671</v>
          </cell>
          <cell r="E14">
            <v>44.444444444444443</v>
          </cell>
          <cell r="F14">
            <v>12.5</v>
          </cell>
          <cell r="G14">
            <v>18.75</v>
          </cell>
          <cell r="H14">
            <v>18.75</v>
          </cell>
          <cell r="I14">
            <v>11.76470588235294</v>
          </cell>
          <cell r="J14">
            <v>26.666666666666668</v>
          </cell>
          <cell r="K14">
            <v>12.5</v>
          </cell>
          <cell r="L14">
            <v>12.5</v>
          </cell>
          <cell r="M14">
            <v>6.25</v>
          </cell>
          <cell r="N14">
            <v>21.428571428571427</v>
          </cell>
          <cell r="O14">
            <v>5.8823529411764701</v>
          </cell>
          <cell r="P14">
            <v>13.333333333333334</v>
          </cell>
          <cell r="Q14">
            <v>5.8823529411764701</v>
          </cell>
        </row>
      </sheetData>
      <sheetData sheetId="6"/>
      <sheetData sheetId="7"/>
      <sheetData sheetId="8"/>
      <sheetData sheetId="9"/>
      <sheetData sheetId="10"/>
      <sheetData sheetId="11">
        <row r="11">
          <cell r="D11" t="str">
            <v>Tuotantokustannukset</v>
          </cell>
          <cell r="E11" t="str">
            <v>Henkilöstö</v>
          </cell>
          <cell r="F11" t="str">
            <v>Vakavaraisuus</v>
          </cell>
          <cell r="G11" t="str">
            <v>Kannattavuus</v>
          </cell>
          <cell r="H11" t="str">
            <v>Tilauskanta</v>
          </cell>
          <cell r="I11" t="str">
            <v>Liikevaihto</v>
          </cell>
          <cell r="K11" t="str">
            <v>Tuotantokustannukset</v>
          </cell>
          <cell r="L11" t="str">
            <v>Henkilöstö</v>
          </cell>
          <cell r="M11" t="str">
            <v>Kannattavuus</v>
          </cell>
          <cell r="N11" t="str">
            <v>Liikevaihto</v>
          </cell>
        </row>
        <row r="12">
          <cell r="C12" t="str">
            <v>Suurempi</v>
          </cell>
          <cell r="D12">
            <v>23.076923076923077</v>
          </cell>
          <cell r="E12">
            <v>36.585365853658537</v>
          </cell>
          <cell r="F12">
            <v>41.463414634146339</v>
          </cell>
          <cell r="G12">
            <v>46.341463414634148</v>
          </cell>
          <cell r="H12">
            <v>53.658536585365859</v>
          </cell>
          <cell r="I12">
            <v>67.5</v>
          </cell>
          <cell r="J12" t="str">
            <v>Kasvaa</v>
          </cell>
          <cell r="K12">
            <v>30.76923076923077</v>
          </cell>
          <cell r="L12">
            <v>36.585365853658537</v>
          </cell>
          <cell r="M12">
            <v>42.5</v>
          </cell>
          <cell r="N12">
            <v>48.780487804878049</v>
          </cell>
        </row>
        <row r="13">
          <cell r="C13" t="str">
            <v>Pysynyt ennallaan</v>
          </cell>
          <cell r="D13">
            <v>56.410256410256409</v>
          </cell>
          <cell r="E13">
            <v>51.219512195121951</v>
          </cell>
          <cell r="F13">
            <v>41.463414634146339</v>
          </cell>
          <cell r="G13">
            <v>29.268292682926827</v>
          </cell>
          <cell r="H13">
            <v>26.829268292682929</v>
          </cell>
          <cell r="I13">
            <v>17.5</v>
          </cell>
          <cell r="J13" t="str">
            <v>Pysyy ennallaan</v>
          </cell>
          <cell r="K13">
            <v>51.282051282051277</v>
          </cell>
          <cell r="L13">
            <v>51.219512195121951</v>
          </cell>
          <cell r="M13">
            <v>40</v>
          </cell>
          <cell r="N13">
            <v>29.268292682926827</v>
          </cell>
        </row>
        <row r="14">
          <cell r="C14" t="str">
            <v>Pienempi</v>
          </cell>
          <cell r="D14">
            <v>20.512820512820511</v>
          </cell>
          <cell r="E14">
            <v>12.195121951219512</v>
          </cell>
          <cell r="F14">
            <v>17.073170731707318</v>
          </cell>
          <cell r="G14">
            <v>24.390243902439025</v>
          </cell>
          <cell r="H14">
            <v>19.512195121951219</v>
          </cell>
          <cell r="I14">
            <v>15</v>
          </cell>
          <cell r="J14" t="str">
            <v>Pienenee</v>
          </cell>
          <cell r="K14">
            <v>17.948717948717949</v>
          </cell>
          <cell r="L14">
            <v>12.195121951219512</v>
          </cell>
          <cell r="M14">
            <v>17.5</v>
          </cell>
          <cell r="N14">
            <v>21.951219512195124</v>
          </cell>
        </row>
        <row r="38">
          <cell r="I38" t="str">
            <v>Seuraavan vuoden kuluttua</v>
          </cell>
          <cell r="J38" t="str">
            <v>Seuraavan 3 vuoden kuluttua</v>
          </cell>
        </row>
        <row r="39">
          <cell r="H39" t="str">
            <v>Selvästi parempi</v>
          </cell>
          <cell r="I39">
            <v>7.3170731707317067</v>
          </cell>
          <cell r="J39">
            <v>24.390243902439025</v>
          </cell>
        </row>
        <row r="40">
          <cell r="H40" t="str">
            <v>Hieman parempi</v>
          </cell>
          <cell r="I40">
            <v>46.341463414634148</v>
          </cell>
          <cell r="J40">
            <v>48.780487804878049</v>
          </cell>
        </row>
        <row r="41">
          <cell r="H41" t="str">
            <v>Pysyy ennallaan</v>
          </cell>
          <cell r="I41">
            <v>26.829268292682929</v>
          </cell>
          <cell r="J41">
            <v>19.512195121951219</v>
          </cell>
        </row>
        <row r="42">
          <cell r="H42" t="str">
            <v>Hieman huonompi</v>
          </cell>
          <cell r="I42">
            <v>12.195121951219512</v>
          </cell>
          <cell r="J42">
            <v>7.3170731707317067</v>
          </cell>
        </row>
        <row r="43">
          <cell r="H43" t="str">
            <v>Selvästi huonompi</v>
          </cell>
          <cell r="I43">
            <v>7.3170731707317067</v>
          </cell>
          <cell r="J43">
            <v>0</v>
          </cell>
        </row>
        <row r="54">
          <cell r="E54" t="str">
            <v>g</v>
          </cell>
        </row>
        <row r="55">
          <cell r="D55" t="str">
            <v>Henkilöstö kasvaa</v>
          </cell>
          <cell r="E55">
            <v>33.333333333333329</v>
          </cell>
        </row>
        <row r="56">
          <cell r="D56" t="str">
            <v>Henkilöstö pysyy ennallaan</v>
          </cell>
          <cell r="E56">
            <v>44.444444444444443</v>
          </cell>
        </row>
        <row r="57">
          <cell r="D57" t="str">
            <v>Lomautukset mahdollisia</v>
          </cell>
          <cell r="E57">
            <v>8.3333333333333321</v>
          </cell>
        </row>
        <row r="58">
          <cell r="D58" t="str">
            <v>Lomautukset todennäköisiä</v>
          </cell>
          <cell r="E58">
            <v>8.3333333333333321</v>
          </cell>
        </row>
        <row r="59">
          <cell r="D59" t="str">
            <v>Irtisanomiset mahdollisia</v>
          </cell>
          <cell r="E59">
            <v>5.5555555555555554</v>
          </cell>
        </row>
      </sheetData>
      <sheetData sheetId="12">
        <row r="56">
          <cell r="F56" t="str">
            <v>Voimakkaasti kasvuhakuinen</v>
          </cell>
          <cell r="G56" t="str">
            <v>Kasvaa mahdollisuuksien mukaan</v>
          </cell>
          <cell r="H56" t="str">
            <v>Pyrkii säilyttämään asemansa</v>
          </cell>
          <cell r="I56" t="str">
            <v>Ei kasvutavoitteita</v>
          </cell>
        </row>
        <row r="57">
          <cell r="E57" t="str">
            <v>2010</v>
          </cell>
          <cell r="F57">
            <v>34</v>
          </cell>
          <cell r="G57">
            <v>48</v>
          </cell>
          <cell r="H57">
            <v>14</v>
          </cell>
          <cell r="I57">
            <v>4</v>
          </cell>
        </row>
        <row r="58">
          <cell r="E58" t="str">
            <v>2015</v>
          </cell>
          <cell r="F58">
            <v>37</v>
          </cell>
          <cell r="G58">
            <v>42</v>
          </cell>
          <cell r="H58">
            <v>17</v>
          </cell>
          <cell r="I58">
            <v>4</v>
          </cell>
        </row>
        <row r="59">
          <cell r="E59" t="str">
            <v>2020</v>
          </cell>
          <cell r="F59">
            <v>46</v>
          </cell>
          <cell r="G59">
            <v>51</v>
          </cell>
          <cell r="H59">
            <v>3</v>
          </cell>
          <cell r="I59">
            <v>0</v>
          </cell>
        </row>
        <row r="120">
          <cell r="E120" t="str">
            <v>2016-17</v>
          </cell>
          <cell r="F120" t="str">
            <v>2017-18</v>
          </cell>
          <cell r="G120" t="str">
            <v>2018-19</v>
          </cell>
        </row>
        <row r="121">
          <cell r="D121" t="str">
            <v>Yksityisen turvallisuusalan liikevaihto</v>
          </cell>
          <cell r="E121">
            <v>7.7</v>
          </cell>
          <cell r="F121">
            <v>5.9</v>
          </cell>
          <cell r="G121">
            <v>6.6</v>
          </cell>
        </row>
        <row r="122">
          <cell r="D122" t="str">
            <v>Bkt:n määrä</v>
          </cell>
          <cell r="E122">
            <v>3.3</v>
          </cell>
          <cell r="F122">
            <v>1.5</v>
          </cell>
          <cell r="G122">
            <v>1.1000000000000001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20_syr_2007_tau_112_fi20127104"/>
      <sheetName val="Taul1"/>
      <sheetName val="Taul2"/>
      <sheetName val="Taul3"/>
      <sheetName val="Taul4"/>
      <sheetName val="Taul5"/>
      <sheetName val="Taul6"/>
    </sheetNames>
    <sheetDataSet>
      <sheetData sheetId="0">
        <row r="5">
          <cell r="B5" t="str">
            <v>Henkilöstö</v>
          </cell>
          <cell r="C5" t="str">
            <v>Liikevaihto</v>
          </cell>
        </row>
        <row r="13">
          <cell r="A13" t="str">
            <v>2000</v>
          </cell>
          <cell r="B13">
            <v>100</v>
          </cell>
          <cell r="C13">
            <v>99.999757995786894</v>
          </cell>
        </row>
        <row r="14">
          <cell r="A14" t="str">
            <v>2001</v>
          </cell>
          <cell r="B14">
            <v>109.71914264597191</v>
          </cell>
          <cell r="C14">
            <v>111.07445695901362</v>
          </cell>
        </row>
        <row r="15">
          <cell r="A15" t="str">
            <v>2002</v>
          </cell>
          <cell r="B15">
            <v>117.31337767923134</v>
          </cell>
          <cell r="C15">
            <v>124.77574546313545</v>
          </cell>
        </row>
        <row r="16">
          <cell r="A16" t="str">
            <v>2003</v>
          </cell>
          <cell r="B16">
            <v>121.84035476718404</v>
          </cell>
          <cell r="C16">
            <v>128.99558187501395</v>
          </cell>
        </row>
        <row r="17">
          <cell r="A17" t="str">
            <v>2004</v>
          </cell>
          <cell r="B17">
            <v>124.07612712490761</v>
          </cell>
          <cell r="C17">
            <v>139.20539139212127</v>
          </cell>
        </row>
        <row r="18">
          <cell r="A18" t="str">
            <v>2005</v>
          </cell>
          <cell r="B18">
            <v>127.75314116777533</v>
          </cell>
          <cell r="C18">
            <v>155.14507110667526</v>
          </cell>
        </row>
        <row r="19">
          <cell r="A19" t="str">
            <v>2006</v>
          </cell>
          <cell r="B19">
            <v>132.11382113821136</v>
          </cell>
          <cell r="C19">
            <v>155.23761759647303</v>
          </cell>
        </row>
        <row r="20">
          <cell r="A20" t="str">
            <v>2007</v>
          </cell>
          <cell r="B20">
            <v>141.11234294161125</v>
          </cell>
          <cell r="C20">
            <v>169.8871323288972</v>
          </cell>
        </row>
        <row r="21">
          <cell r="A21" t="str">
            <v>2008</v>
          </cell>
          <cell r="B21">
            <v>164.04286770140428</v>
          </cell>
          <cell r="C21">
            <v>188.33217486312378</v>
          </cell>
        </row>
        <row r="22">
          <cell r="A22" t="str">
            <v>2009</v>
          </cell>
          <cell r="B22">
            <v>163.72875092387287</v>
          </cell>
          <cell r="C22">
            <v>195.06132218128187</v>
          </cell>
        </row>
        <row r="23">
          <cell r="A23" t="str">
            <v>2010</v>
          </cell>
          <cell r="B23">
            <v>159.53436807095343</v>
          </cell>
          <cell r="C23">
            <v>204.20201880395976</v>
          </cell>
        </row>
        <row r="24">
          <cell r="A24">
            <v>2011</v>
          </cell>
          <cell r="B24">
            <v>167.90465631929047</v>
          </cell>
          <cell r="C24">
            <v>210.17611348825517</v>
          </cell>
        </row>
        <row r="25">
          <cell r="A25">
            <v>2012</v>
          </cell>
          <cell r="B25">
            <v>170.14042867701406</v>
          </cell>
          <cell r="C25">
            <v>230.28684462271082</v>
          </cell>
        </row>
        <row r="26">
          <cell r="A26">
            <v>2013</v>
          </cell>
          <cell r="B26">
            <v>170.7132298595713</v>
          </cell>
          <cell r="C26">
            <v>250.25412041300109</v>
          </cell>
        </row>
        <row r="27">
          <cell r="A27">
            <v>2014</v>
          </cell>
          <cell r="B27">
            <v>163.22985957132298</v>
          </cell>
          <cell r="C27">
            <v>242.65121501702561</v>
          </cell>
        </row>
        <row r="28">
          <cell r="A28">
            <v>2015</v>
          </cell>
          <cell r="B28">
            <v>193.88396156688839</v>
          </cell>
          <cell r="C28">
            <v>269.03663357440558</v>
          </cell>
        </row>
        <row r="29">
          <cell r="A29">
            <v>2016</v>
          </cell>
          <cell r="B29">
            <v>215.65040650406507</v>
          </cell>
          <cell r="C29">
            <v>320.16309727529136</v>
          </cell>
        </row>
        <row r="30">
          <cell r="A30">
            <v>2017</v>
          </cell>
          <cell r="B30">
            <v>199.50110864745011</v>
          </cell>
          <cell r="C30">
            <v>298.70126945472134</v>
          </cell>
        </row>
        <row r="31">
          <cell r="A31" t="str">
            <v>2018</v>
          </cell>
          <cell r="B31">
            <v>208.2409460458241</v>
          </cell>
          <cell r="C31">
            <v>306.07781593644648</v>
          </cell>
        </row>
        <row r="32">
          <cell r="A32" t="str">
            <v>2019</v>
          </cell>
          <cell r="C32">
            <v>323.78112040864539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ansantaloudellinen asema"/>
      <sheetName val="Turvallisuusuhat"/>
      <sheetName val="Turvallisuustuotteiden kysyntä"/>
      <sheetName val="Yritystoiminnan kehitys"/>
      <sheetName val="Suhdanneodotukset"/>
      <sheetName val="Julkiset hankinnat"/>
      <sheetName val="Alan koulutus"/>
    </sheetNames>
    <sheetDataSet>
      <sheetData sheetId="0"/>
      <sheetData sheetId="1"/>
      <sheetData sheetId="2"/>
      <sheetData sheetId="3"/>
      <sheetData sheetId="4"/>
      <sheetData sheetId="5">
        <row r="7">
          <cell r="C7" t="str">
            <v>Osuus yrityksistä, %</v>
          </cell>
        </row>
        <row r="8">
          <cell r="B8" t="str">
            <v>Erittäin tärkeä</v>
          </cell>
          <cell r="C8">
            <v>30.555555555555557</v>
          </cell>
        </row>
        <row r="9">
          <cell r="B9" t="str">
            <v>Melko tärkeä</v>
          </cell>
          <cell r="C9">
            <v>36.111111111111107</v>
          </cell>
        </row>
        <row r="10">
          <cell r="B10" t="str">
            <v>Jossain määrin tärkeä</v>
          </cell>
          <cell r="C10">
            <v>22.222222222222221</v>
          </cell>
        </row>
        <row r="11">
          <cell r="B11" t="str">
            <v>Ei kovin tärkeä</v>
          </cell>
          <cell r="C11">
            <v>8.3333333333333321</v>
          </cell>
        </row>
        <row r="12">
          <cell r="B12" t="str">
            <v>Ei lainkaan tärkeä</v>
          </cell>
          <cell r="C12">
            <v>2.7777777777777777</v>
          </cell>
        </row>
        <row r="28">
          <cell r="B28" t="str">
            <v>Lisääntyy selvästi</v>
          </cell>
          <cell r="C28">
            <v>11.428571428571429</v>
          </cell>
        </row>
        <row r="29">
          <cell r="B29" t="str">
            <v>Lisääntyy jonkin verran</v>
          </cell>
          <cell r="C29">
            <v>57.142857142857139</v>
          </cell>
        </row>
        <row r="30">
          <cell r="B30" t="str">
            <v>Pysyy ennallaan</v>
          </cell>
          <cell r="C30">
            <v>25.714285714285712</v>
          </cell>
        </row>
        <row r="31">
          <cell r="B31" t="str">
            <v>Vähenee jonkin verran</v>
          </cell>
          <cell r="C31">
            <v>5.7142857142857144</v>
          </cell>
        </row>
        <row r="48">
          <cell r="C48" t="str">
            <v>Hinnan ja laadullisten  kilpailutekijöiden välinen suhde</v>
          </cell>
          <cell r="D48" t="str">
            <v>Hankintahenkilöstön osaaminen ja ammattitaito</v>
          </cell>
          <cell r="E48" t="str">
            <v>Tarjouspyyntöjen laatu ja sisällöllinen selkeys</v>
          </cell>
          <cell r="F48" t="str">
            <v>Hankintamenettelyn valinta</v>
          </cell>
          <cell r="G48" t="str">
            <v>Ehdokkaiden ja tarjoajien yleinen arviointi</v>
          </cell>
          <cell r="H48" t="str">
            <v>Kunta- ja valtio-organisaatioiden hankintastrategiat (mitä tullaan ostamaan)</v>
          </cell>
          <cell r="I48" t="str">
            <v>Tarjouskierroksista (hankinnoista) tiedottaminen ja neuvonta</v>
          </cell>
          <cell r="J48" t="str">
            <v>Tehdyistä hankintapäätöksistä ilmoittaminen (jälki-ilmoitus)</v>
          </cell>
          <cell r="K48" t="str">
            <v>Julkisen toiminnan avaaminen kilpailulle / yksityisille toimittajille</v>
          </cell>
          <cell r="L48" t="str">
            <v>Kunta- ja valtio-organisaatiot sopimuskumppaneina ja maksajina</v>
          </cell>
        </row>
        <row r="49">
          <cell r="B49" t="str">
            <v>Hyvää</v>
          </cell>
          <cell r="C49">
            <v>0</v>
          </cell>
          <cell r="D49">
            <v>0</v>
          </cell>
          <cell r="E49">
            <v>9.375</v>
          </cell>
          <cell r="F49">
            <v>9.375</v>
          </cell>
          <cell r="G49">
            <v>10</v>
          </cell>
          <cell r="H49">
            <v>12.903225806451612</v>
          </cell>
          <cell r="I49">
            <v>18.181818181818183</v>
          </cell>
          <cell r="J49">
            <v>19.35483870967742</v>
          </cell>
          <cell r="K49">
            <v>20</v>
          </cell>
          <cell r="L49">
            <v>61.29032258064516</v>
          </cell>
        </row>
        <row r="50">
          <cell r="B50" t="str">
            <v>Kohtalaista</v>
          </cell>
          <cell r="C50">
            <v>23.52941176470588</v>
          </cell>
          <cell r="D50">
            <v>48.484848484848484</v>
          </cell>
          <cell r="E50">
            <v>34.375</v>
          </cell>
          <cell r="F50">
            <v>37.5</v>
          </cell>
          <cell r="G50">
            <v>40</v>
          </cell>
          <cell r="H50">
            <v>35.483870967741936</v>
          </cell>
          <cell r="I50">
            <v>54.54545454545454</v>
          </cell>
          <cell r="J50">
            <v>51.612903225806448</v>
          </cell>
          <cell r="K50">
            <v>26.666666666666668</v>
          </cell>
          <cell r="L50">
            <v>19.35483870967742</v>
          </cell>
        </row>
        <row r="51">
          <cell r="B51" t="str">
            <v>Välttävää / huonoa</v>
          </cell>
          <cell r="C51">
            <v>76.470588235294116</v>
          </cell>
          <cell r="D51">
            <v>51.515151515151516</v>
          </cell>
          <cell r="E51">
            <v>56.25</v>
          </cell>
          <cell r="F51">
            <v>53.125</v>
          </cell>
          <cell r="G51">
            <v>50</v>
          </cell>
          <cell r="H51">
            <v>51.612903225806448</v>
          </cell>
          <cell r="I51">
            <v>27.27272727272727</v>
          </cell>
          <cell r="J51">
            <v>29.032258064516132</v>
          </cell>
          <cell r="K51">
            <v>53.333333333333336</v>
          </cell>
          <cell r="L51">
            <v>19.35483870967742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workbookViewId="0"/>
  </sheetViews>
  <sheetFormatPr defaultRowHeight="15"/>
  <cols>
    <col min="1" max="1" width="12.7109375" customWidth="1"/>
    <col min="2" max="2" width="25.7109375" customWidth="1"/>
    <col min="3" max="21" width="12.7109375" customWidth="1"/>
  </cols>
  <sheetData>
    <row r="1" spans="1:6" ht="18.75">
      <c r="A1" s="6" t="s">
        <v>20</v>
      </c>
    </row>
    <row r="5" spans="1:6">
      <c r="A5" t="s">
        <v>0</v>
      </c>
      <c r="B5" t="s">
        <v>1</v>
      </c>
    </row>
    <row r="7" spans="1:6">
      <c r="C7" t="s">
        <v>11</v>
      </c>
      <c r="D7" t="s">
        <v>14</v>
      </c>
      <c r="E7" t="s">
        <v>12</v>
      </c>
      <c r="F7" t="s">
        <v>13</v>
      </c>
    </row>
    <row r="8" spans="1:6">
      <c r="B8" t="s">
        <v>2</v>
      </c>
      <c r="C8">
        <v>831</v>
      </c>
      <c r="D8">
        <v>34.5</v>
      </c>
      <c r="E8">
        <v>531</v>
      </c>
      <c r="F8">
        <v>43.8</v>
      </c>
    </row>
    <row r="9" spans="1:6">
      <c r="B9" t="s">
        <v>3</v>
      </c>
      <c r="C9">
        <v>276</v>
      </c>
      <c r="D9">
        <v>11.7</v>
      </c>
      <c r="E9">
        <v>45</v>
      </c>
      <c r="F9">
        <v>3.7</v>
      </c>
    </row>
    <row r="10" spans="1:6">
      <c r="B10" t="s">
        <v>4</v>
      </c>
      <c r="C10">
        <v>204</v>
      </c>
      <c r="D10">
        <v>8.6999999999999993</v>
      </c>
      <c r="E10">
        <v>67</v>
      </c>
      <c r="F10">
        <v>5.5</v>
      </c>
    </row>
    <row r="11" spans="1:6">
      <c r="B11" t="s">
        <v>5</v>
      </c>
      <c r="C11">
        <v>33</v>
      </c>
      <c r="D11">
        <v>1.4</v>
      </c>
      <c r="E11">
        <v>13</v>
      </c>
      <c r="F11">
        <v>1.1000000000000001</v>
      </c>
    </row>
    <row r="12" spans="1:6">
      <c r="B12" t="s">
        <v>6</v>
      </c>
      <c r="C12">
        <f>+SUM(C13:C15)</f>
        <v>1032</v>
      </c>
      <c r="D12">
        <v>43.7</v>
      </c>
      <c r="E12">
        <v>556</v>
      </c>
      <c r="F12">
        <v>45.9</v>
      </c>
    </row>
    <row r="13" spans="1:6" s="8" customFormat="1">
      <c r="B13" s="7" t="s">
        <v>7</v>
      </c>
      <c r="C13" s="8">
        <v>383</v>
      </c>
      <c r="D13" s="9">
        <f>+(C13/2376)*100</f>
        <v>16.119528619528619</v>
      </c>
      <c r="E13" s="8">
        <v>187</v>
      </c>
      <c r="F13" s="9">
        <f>+(E13/1212)*100</f>
        <v>15.42904290429043</v>
      </c>
    </row>
    <row r="14" spans="1:6" s="8" customFormat="1">
      <c r="B14" s="7" t="s">
        <v>8</v>
      </c>
      <c r="C14" s="8">
        <v>114</v>
      </c>
      <c r="D14" s="9">
        <f t="shared" ref="D14:D15" si="0">+(C14/2376)*100</f>
        <v>4.7979797979797976</v>
      </c>
      <c r="E14" s="8">
        <v>14</v>
      </c>
      <c r="F14" s="9">
        <f t="shared" ref="F14:F15" si="1">+(E14/1212)*100</f>
        <v>1.1551155115511551</v>
      </c>
    </row>
    <row r="15" spans="1:6" s="8" customFormat="1">
      <c r="B15" s="7" t="s">
        <v>9</v>
      </c>
      <c r="C15" s="8">
        <v>535</v>
      </c>
      <c r="D15" s="9">
        <f t="shared" si="0"/>
        <v>22.516835016835017</v>
      </c>
      <c r="E15" s="8">
        <v>355</v>
      </c>
      <c r="F15" s="9">
        <f t="shared" si="1"/>
        <v>29.290429042904293</v>
      </c>
    </row>
    <row r="16" spans="1:6">
      <c r="B16" s="2" t="s">
        <v>10</v>
      </c>
      <c r="C16" s="2">
        <f>+SUM(C8:C12)</f>
        <v>2376</v>
      </c>
      <c r="D16" s="3">
        <f>+SUM(D8:D12)</f>
        <v>100</v>
      </c>
      <c r="E16" s="2">
        <f>+SUM(E8:E12)</f>
        <v>1212</v>
      </c>
      <c r="F16" s="3">
        <f>+SUM(F8:F12)</f>
        <v>100</v>
      </c>
    </row>
    <row r="17" spans="1:6">
      <c r="B17" s="2"/>
      <c r="C17" s="2"/>
      <c r="D17" s="3"/>
      <c r="E17" s="2"/>
      <c r="F17" s="3"/>
    </row>
    <row r="18" spans="1:6" s="4" customFormat="1">
      <c r="B18" s="4" t="s">
        <v>19</v>
      </c>
      <c r="D18" s="5"/>
      <c r="F18" s="5"/>
    </row>
    <row r="21" spans="1:6">
      <c r="A21" t="s">
        <v>15</v>
      </c>
      <c r="B21" t="s">
        <v>16</v>
      </c>
    </row>
    <row r="23" spans="1:6">
      <c r="C23" t="s">
        <v>17</v>
      </c>
      <c r="D23" t="s">
        <v>13</v>
      </c>
    </row>
    <row r="24" spans="1:6">
      <c r="B24" t="s">
        <v>2</v>
      </c>
      <c r="C24">
        <v>11270</v>
      </c>
      <c r="D24">
        <v>61.1</v>
      </c>
    </row>
    <row r="25" spans="1:6">
      <c r="B25" t="s">
        <v>3</v>
      </c>
      <c r="C25">
        <v>1786</v>
      </c>
      <c r="D25">
        <v>9.6999999999999993</v>
      </c>
    </row>
    <row r="26" spans="1:6">
      <c r="B26" t="s">
        <v>4</v>
      </c>
      <c r="C26">
        <v>724</v>
      </c>
      <c r="D26">
        <v>3.9</v>
      </c>
    </row>
    <row r="27" spans="1:6">
      <c r="B27" t="s">
        <v>5</v>
      </c>
      <c r="C27">
        <v>117</v>
      </c>
      <c r="D27">
        <v>0.6</v>
      </c>
    </row>
    <row r="28" spans="1:6">
      <c r="B28" t="s">
        <v>6</v>
      </c>
      <c r="C28">
        <f>+SUM(C29:C31)</f>
        <v>4559</v>
      </c>
      <c r="D28" s="1">
        <f>+SUM(D29:D31)</f>
        <v>24.701993931512789</v>
      </c>
    </row>
    <row r="29" spans="1:6">
      <c r="B29" s="7" t="s">
        <v>7</v>
      </c>
      <c r="C29" s="8">
        <v>1872</v>
      </c>
      <c r="D29" s="9">
        <f>+(C29/18456)*100</f>
        <v>10.143042912873861</v>
      </c>
    </row>
    <row r="30" spans="1:6">
      <c r="B30" s="7" t="s">
        <v>8</v>
      </c>
      <c r="C30" s="8">
        <v>325</v>
      </c>
      <c r="D30" s="9">
        <f t="shared" ref="D30:D31" si="2">+(C30/18456)*100</f>
        <v>1.7609449501517123</v>
      </c>
    </row>
    <row r="31" spans="1:6">
      <c r="B31" s="7" t="s">
        <v>9</v>
      </c>
      <c r="C31" s="8">
        <v>2362</v>
      </c>
      <c r="D31" s="9">
        <f t="shared" si="2"/>
        <v>12.798006068487213</v>
      </c>
    </row>
    <row r="32" spans="1:6">
      <c r="B32" s="2" t="s">
        <v>10</v>
      </c>
      <c r="C32" s="2">
        <f>+SUM(C24:C28)</f>
        <v>18456</v>
      </c>
      <c r="D32" s="3">
        <f>+SUM(D24:D28)</f>
        <v>100.00199393151279</v>
      </c>
    </row>
    <row r="34" spans="2:2">
      <c r="B34" s="4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7"/>
  <sheetViews>
    <sheetView tabSelected="1" topLeftCell="A19" workbookViewId="0">
      <selection activeCell="B78" sqref="B78"/>
    </sheetView>
  </sheetViews>
  <sheetFormatPr defaultRowHeight="15"/>
  <cols>
    <col min="1" max="1" width="12.7109375" customWidth="1"/>
    <col min="2" max="2" width="25.7109375" customWidth="1"/>
    <col min="3" max="32" width="12.7109375" customWidth="1"/>
  </cols>
  <sheetData>
    <row r="1" spans="1:16" ht="18.75">
      <c r="A1" s="6" t="s">
        <v>21</v>
      </c>
    </row>
    <row r="2" spans="1:16" ht="18.75">
      <c r="A2" s="6"/>
    </row>
    <row r="5" spans="1:16">
      <c r="A5" t="s">
        <v>40</v>
      </c>
      <c r="B5" t="s">
        <v>42</v>
      </c>
    </row>
    <row r="7" spans="1:16" s="4" customFormat="1">
      <c r="C7" s="14" t="s">
        <v>39</v>
      </c>
      <c r="D7" s="14" t="s">
        <v>22</v>
      </c>
      <c r="E7" s="14" t="s">
        <v>23</v>
      </c>
      <c r="F7" s="14" t="s">
        <v>24</v>
      </c>
      <c r="G7" s="14" t="s">
        <v>25</v>
      </c>
      <c r="H7" s="14" t="s">
        <v>26</v>
      </c>
      <c r="I7" s="14" t="s">
        <v>27</v>
      </c>
      <c r="J7" s="14" t="s">
        <v>28</v>
      </c>
      <c r="K7" s="14" t="s">
        <v>29</v>
      </c>
      <c r="L7" s="14" t="s">
        <v>30</v>
      </c>
      <c r="M7" s="14" t="s">
        <v>31</v>
      </c>
      <c r="N7" s="14" t="s">
        <v>32</v>
      </c>
      <c r="O7" s="14" t="s">
        <v>33</v>
      </c>
    </row>
    <row r="8" spans="1:16">
      <c r="B8" s="11" t="s">
        <v>34</v>
      </c>
      <c r="C8" s="11">
        <v>8.8495575221238933</v>
      </c>
      <c r="D8" s="11">
        <v>18.257261410788381</v>
      </c>
      <c r="E8" s="11">
        <v>20.212765957446805</v>
      </c>
      <c r="F8" s="11">
        <v>15.523465703971121</v>
      </c>
      <c r="G8" s="11">
        <v>21.554770318021202</v>
      </c>
      <c r="H8" s="11">
        <v>24.271844660194176</v>
      </c>
      <c r="I8" s="11">
        <v>21.381578947368421</v>
      </c>
      <c r="J8" s="11">
        <v>24.437299035369776</v>
      </c>
      <c r="K8" s="11">
        <v>22.772277227722775</v>
      </c>
      <c r="L8" s="11">
        <v>25.084745762711862</v>
      </c>
      <c r="M8" s="11">
        <v>28.896103896103899</v>
      </c>
      <c r="N8" s="11">
        <v>43.769968051118212</v>
      </c>
      <c r="O8" s="11">
        <v>49.0625</v>
      </c>
      <c r="P8" s="11"/>
    </row>
    <row r="9" spans="1:16">
      <c r="B9" t="s">
        <v>35</v>
      </c>
      <c r="C9" s="11">
        <v>23.451327433628318</v>
      </c>
      <c r="D9" s="11">
        <v>17.012448132780083</v>
      </c>
      <c r="E9" s="11">
        <v>17.375886524822697</v>
      </c>
      <c r="F9" s="11">
        <v>27.075812274368232</v>
      </c>
      <c r="G9" s="11">
        <v>22.614840989399294</v>
      </c>
      <c r="H9" s="11">
        <v>20.711974110032365</v>
      </c>
      <c r="I9" s="11">
        <v>24.013157894736842</v>
      </c>
      <c r="J9" s="11">
        <v>27.331189710610932</v>
      </c>
      <c r="K9" s="11">
        <v>32.673267326732677</v>
      </c>
      <c r="L9" s="11">
        <v>31.864406779661014</v>
      </c>
      <c r="M9" s="11">
        <v>30.844155844155846</v>
      </c>
      <c r="N9" s="11">
        <v>28.434504792332266</v>
      </c>
      <c r="O9" s="11">
        <v>27.187499999999996</v>
      </c>
      <c r="P9" s="11"/>
    </row>
    <row r="10" spans="1:16">
      <c r="B10" t="s">
        <v>36</v>
      </c>
      <c r="C10" s="11">
        <v>25.663716814159294</v>
      </c>
      <c r="D10" s="11">
        <v>21.991701244813278</v>
      </c>
      <c r="E10" s="11">
        <v>19.148936170212767</v>
      </c>
      <c r="F10" s="11">
        <v>27.436823104693143</v>
      </c>
      <c r="G10" s="11">
        <v>21.201413427561839</v>
      </c>
      <c r="H10" s="11">
        <v>30.420711974110031</v>
      </c>
      <c r="I10" s="11">
        <v>29.605263157894733</v>
      </c>
      <c r="J10" s="11">
        <v>27.974276527331188</v>
      </c>
      <c r="K10" s="11">
        <v>27.39273927392739</v>
      </c>
      <c r="L10" s="11">
        <v>20</v>
      </c>
      <c r="M10" s="11">
        <v>22.727272727272727</v>
      </c>
      <c r="N10" s="11">
        <v>18.530351437699679</v>
      </c>
      <c r="O10" s="11">
        <v>15.312500000000002</v>
      </c>
      <c r="P10" s="11"/>
    </row>
    <row r="11" spans="1:16">
      <c r="B11" t="s">
        <v>37</v>
      </c>
      <c r="C11" s="11">
        <v>42.035398230088497</v>
      </c>
      <c r="D11" s="11">
        <v>42.738589211618255</v>
      </c>
      <c r="E11" s="11">
        <v>43.262411347517734</v>
      </c>
      <c r="F11" s="11">
        <v>29.963898916967509</v>
      </c>
      <c r="G11" s="11">
        <v>34.628975265017672</v>
      </c>
      <c r="H11" s="11">
        <v>24.595469255663431</v>
      </c>
      <c r="I11" s="11">
        <v>25</v>
      </c>
      <c r="J11" s="11">
        <v>20.257234726688104</v>
      </c>
      <c r="K11" s="11">
        <v>17.161716171617162</v>
      </c>
      <c r="L11" s="11">
        <v>23.050847457627118</v>
      </c>
      <c r="M11" s="11">
        <v>17.532467532467532</v>
      </c>
      <c r="N11" s="11">
        <v>9.2651757188498394</v>
      </c>
      <c r="O11" s="11">
        <v>8.4375</v>
      </c>
      <c r="P11" s="11"/>
    </row>
    <row r="12" spans="1:16" s="2" customFormat="1">
      <c r="B12" s="2" t="s">
        <v>38</v>
      </c>
      <c r="C12" s="13">
        <v>100</v>
      </c>
      <c r="D12" s="13">
        <v>100</v>
      </c>
      <c r="E12" s="13">
        <v>100</v>
      </c>
      <c r="F12" s="13">
        <v>100</v>
      </c>
      <c r="G12" s="13">
        <v>100.00000000000001</v>
      </c>
      <c r="H12" s="13">
        <v>100</v>
      </c>
      <c r="I12" s="13">
        <v>100</v>
      </c>
      <c r="J12" s="13">
        <v>100</v>
      </c>
      <c r="K12" s="13">
        <v>100</v>
      </c>
      <c r="L12" s="13">
        <v>99.999999999999986</v>
      </c>
      <c r="M12" s="13">
        <v>100</v>
      </c>
      <c r="N12" s="13">
        <v>100</v>
      </c>
      <c r="O12" s="13">
        <v>100</v>
      </c>
      <c r="P12" s="13"/>
    </row>
    <row r="13" spans="1:16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>
      <c r="B14" t="s">
        <v>41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6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36" spans="1:3">
      <c r="A36" t="s">
        <v>48</v>
      </c>
      <c r="B36" t="s">
        <v>43</v>
      </c>
    </row>
    <row r="38" spans="1:3">
      <c r="C38" t="s">
        <v>47</v>
      </c>
    </row>
    <row r="39" spans="1:3">
      <c r="B39" t="s">
        <v>44</v>
      </c>
      <c r="C39" s="1">
        <v>45.364238410596023</v>
      </c>
    </row>
    <row r="40" spans="1:3">
      <c r="B40" t="s">
        <v>45</v>
      </c>
      <c r="C40" s="1">
        <v>9.2715231788079464</v>
      </c>
    </row>
    <row r="41" spans="1:3">
      <c r="B41" t="s">
        <v>46</v>
      </c>
      <c r="C41" s="1">
        <v>45.364238410596023</v>
      </c>
    </row>
    <row r="42" spans="1:3">
      <c r="B42" s="2" t="s">
        <v>38</v>
      </c>
      <c r="C42" s="3">
        <v>100</v>
      </c>
    </row>
    <row r="44" spans="1:3">
      <c r="B44" t="s">
        <v>41</v>
      </c>
    </row>
    <row r="55" spans="1:4">
      <c r="A55" t="s">
        <v>49</v>
      </c>
      <c r="B55" t="s">
        <v>50</v>
      </c>
    </row>
    <row r="58" spans="1:4">
      <c r="C58" t="s">
        <v>47</v>
      </c>
    </row>
    <row r="59" spans="1:4">
      <c r="B59" s="15" t="s">
        <v>51</v>
      </c>
      <c r="C59" s="16">
        <f>+(D59/248)*100</f>
        <v>7.661290322580645</v>
      </c>
      <c r="D59" s="17">
        <v>19</v>
      </c>
    </row>
    <row r="60" spans="1:4">
      <c r="B60" s="15" t="s">
        <v>52</v>
      </c>
      <c r="C60" s="16">
        <f t="shared" ref="C60:C62" si="0">+(D60/248)*100</f>
        <v>55.241935483870961</v>
      </c>
      <c r="D60" s="17">
        <v>137</v>
      </c>
    </row>
    <row r="61" spans="1:4">
      <c r="B61" s="15" t="s">
        <v>53</v>
      </c>
      <c r="C61" s="16">
        <f t="shared" si="0"/>
        <v>29.838709677419356</v>
      </c>
      <c r="D61" s="17">
        <v>74</v>
      </c>
    </row>
    <row r="62" spans="1:4">
      <c r="B62" s="15" t="s">
        <v>54</v>
      </c>
      <c r="C62" s="16">
        <f t="shared" si="0"/>
        <v>7.2580645161290329</v>
      </c>
      <c r="D62" s="17">
        <v>18</v>
      </c>
    </row>
    <row r="63" spans="1:4">
      <c r="B63" s="2" t="s">
        <v>38</v>
      </c>
      <c r="C63" s="3">
        <v>100</v>
      </c>
      <c r="D63">
        <f>+SUM(D59:D62)</f>
        <v>248</v>
      </c>
    </row>
    <row r="65" spans="1:18">
      <c r="B65" t="s">
        <v>41</v>
      </c>
    </row>
    <row r="75" spans="1:18" ht="18.75">
      <c r="A75" s="6" t="s">
        <v>144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8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9" spans="1:18">
      <c r="A79" t="s">
        <v>40</v>
      </c>
      <c r="B79" t="s">
        <v>145</v>
      </c>
    </row>
    <row r="81" spans="2:3">
      <c r="C81" t="s">
        <v>125</v>
      </c>
    </row>
    <row r="82" spans="2:3">
      <c r="B82" t="s">
        <v>34</v>
      </c>
      <c r="C82" s="12">
        <v>30.555555555555557</v>
      </c>
    </row>
    <row r="83" spans="2:3">
      <c r="B83" t="s">
        <v>35</v>
      </c>
      <c r="C83" s="12">
        <v>36.111111111111107</v>
      </c>
    </row>
    <row r="84" spans="2:3">
      <c r="B84" t="s">
        <v>146</v>
      </c>
      <c r="C84" s="12">
        <v>22.222222222222221</v>
      </c>
    </row>
    <row r="85" spans="2:3">
      <c r="B85" t="s">
        <v>147</v>
      </c>
      <c r="C85" s="12">
        <v>8.3333333333333321</v>
      </c>
    </row>
    <row r="86" spans="2:3">
      <c r="B86" t="s">
        <v>148</v>
      </c>
      <c r="C86" s="12">
        <v>2.7777777777777777</v>
      </c>
    </row>
    <row r="87" spans="2:3">
      <c r="B87" s="2" t="s">
        <v>10</v>
      </c>
      <c r="C87" s="19">
        <f>+SUM(C82:C86)</f>
        <v>99.999999999999986</v>
      </c>
    </row>
    <row r="89" spans="2:3">
      <c r="B89" s="26" t="s">
        <v>149</v>
      </c>
    </row>
    <row r="99" spans="1:3">
      <c r="A99" t="s">
        <v>48</v>
      </c>
      <c r="B99" t="s">
        <v>150</v>
      </c>
    </row>
    <row r="101" spans="1:3">
      <c r="C101" t="s">
        <v>125</v>
      </c>
    </row>
    <row r="102" spans="1:3">
      <c r="B102" t="s">
        <v>151</v>
      </c>
      <c r="C102" s="12">
        <v>11.428571428571429</v>
      </c>
    </row>
    <row r="103" spans="1:3">
      <c r="B103" t="s">
        <v>152</v>
      </c>
      <c r="C103" s="12">
        <v>57.142857142857139</v>
      </c>
    </row>
    <row r="104" spans="1:3">
      <c r="B104" t="s">
        <v>110</v>
      </c>
      <c r="C104" s="12">
        <v>25.714285714285712</v>
      </c>
    </row>
    <row r="105" spans="1:3">
      <c r="B105" t="s">
        <v>153</v>
      </c>
      <c r="C105" s="12">
        <v>5.7142857142857144</v>
      </c>
    </row>
    <row r="106" spans="1:3">
      <c r="B106" s="2" t="s">
        <v>10</v>
      </c>
      <c r="C106" s="19">
        <f>+SUM(C102:C105)</f>
        <v>99.999999999999986</v>
      </c>
    </row>
    <row r="108" spans="1:3">
      <c r="B108" s="26" t="s">
        <v>149</v>
      </c>
    </row>
    <row r="120" spans="1:12">
      <c r="A120" t="s">
        <v>49</v>
      </c>
      <c r="B120" t="s">
        <v>154</v>
      </c>
    </row>
    <row r="122" spans="1:12">
      <c r="C122" s="21" t="s">
        <v>155</v>
      </c>
      <c r="D122" s="21" t="s">
        <v>156</v>
      </c>
      <c r="E122" s="21" t="s">
        <v>157</v>
      </c>
      <c r="F122" s="21" t="s">
        <v>158</v>
      </c>
      <c r="G122" s="21" t="s">
        <v>159</v>
      </c>
      <c r="H122" s="21" t="s">
        <v>160</v>
      </c>
      <c r="I122" s="21" t="s">
        <v>161</v>
      </c>
      <c r="J122" s="21" t="s">
        <v>162</v>
      </c>
      <c r="K122" s="21" t="s">
        <v>163</v>
      </c>
      <c r="L122" s="21" t="s">
        <v>164</v>
      </c>
    </row>
    <row r="123" spans="1:12">
      <c r="B123" t="s">
        <v>165</v>
      </c>
      <c r="C123" s="29">
        <v>0</v>
      </c>
      <c r="D123" s="29">
        <v>0</v>
      </c>
      <c r="E123" s="29">
        <v>9.375</v>
      </c>
      <c r="F123" s="29">
        <v>9.375</v>
      </c>
      <c r="G123" s="29">
        <v>10</v>
      </c>
      <c r="H123" s="29">
        <v>12.903225806451612</v>
      </c>
      <c r="I123" s="29">
        <v>18.181818181818183</v>
      </c>
      <c r="J123" s="29">
        <v>19.35483870967742</v>
      </c>
      <c r="K123" s="29">
        <v>20</v>
      </c>
      <c r="L123" s="29">
        <v>61.29032258064516</v>
      </c>
    </row>
    <row r="124" spans="1:12">
      <c r="B124" t="s">
        <v>166</v>
      </c>
      <c r="C124" s="29">
        <v>23.52941176470588</v>
      </c>
      <c r="D124" s="29">
        <v>48.484848484848484</v>
      </c>
      <c r="E124" s="29">
        <v>34.375</v>
      </c>
      <c r="F124" s="29">
        <v>37.5</v>
      </c>
      <c r="G124" s="29">
        <v>40</v>
      </c>
      <c r="H124" s="29">
        <v>35.483870967741936</v>
      </c>
      <c r="I124" s="29">
        <v>54.54545454545454</v>
      </c>
      <c r="J124" s="29">
        <v>51.612903225806448</v>
      </c>
      <c r="K124" s="29">
        <v>26.666666666666668</v>
      </c>
      <c r="L124" s="29">
        <v>19.35483870967742</v>
      </c>
    </row>
    <row r="125" spans="1:12">
      <c r="B125" t="s">
        <v>167</v>
      </c>
      <c r="C125" s="29">
        <v>76.470588235294116</v>
      </c>
      <c r="D125" s="29">
        <v>51.515151515151516</v>
      </c>
      <c r="E125" s="29">
        <v>56.25</v>
      </c>
      <c r="F125" s="29">
        <v>53.125</v>
      </c>
      <c r="G125" s="29">
        <v>50</v>
      </c>
      <c r="H125" s="29">
        <v>51.612903225806448</v>
      </c>
      <c r="I125" s="29">
        <v>27.27272727272727</v>
      </c>
      <c r="J125" s="29">
        <v>29.032258064516132</v>
      </c>
      <c r="K125" s="29">
        <v>53.333333333333336</v>
      </c>
      <c r="L125" s="29">
        <v>19.35483870967742</v>
      </c>
    </row>
    <row r="127" spans="1:12">
      <c r="B127" s="26" t="s">
        <v>149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activeCell="B40" sqref="B40"/>
    </sheetView>
  </sheetViews>
  <sheetFormatPr defaultRowHeight="15"/>
  <cols>
    <col min="1" max="1" width="12.7109375" customWidth="1"/>
    <col min="2" max="2" width="25.7109375" customWidth="1"/>
    <col min="3" max="21" width="12.7109375" customWidth="1"/>
  </cols>
  <sheetData>
    <row r="1" spans="1:16" s="6" customFormat="1" ht="18.75">
      <c r="A1" s="6" t="s">
        <v>55</v>
      </c>
    </row>
    <row r="5" spans="1:16" s="8" customFormat="1">
      <c r="A5" s="8" t="s">
        <v>40</v>
      </c>
      <c r="B5" s="8" t="s">
        <v>74</v>
      </c>
    </row>
    <row r="7" spans="1:16" s="4" customFormat="1">
      <c r="C7" s="14" t="s">
        <v>56</v>
      </c>
      <c r="D7" s="14" t="s">
        <v>57</v>
      </c>
      <c r="E7" s="14" t="s">
        <v>58</v>
      </c>
      <c r="F7" s="14" t="s">
        <v>59</v>
      </c>
      <c r="G7" s="14" t="s">
        <v>60</v>
      </c>
      <c r="H7" s="14" t="s">
        <v>61</v>
      </c>
      <c r="I7" s="14" t="s">
        <v>62</v>
      </c>
      <c r="J7" s="14" t="s">
        <v>63</v>
      </c>
      <c r="K7" s="14" t="s">
        <v>64</v>
      </c>
      <c r="L7" s="14" t="s">
        <v>65</v>
      </c>
      <c r="M7" s="14" t="s">
        <v>66</v>
      </c>
      <c r="N7" s="14" t="s">
        <v>67</v>
      </c>
      <c r="O7" s="14" t="s">
        <v>68</v>
      </c>
      <c r="P7" s="14" t="s">
        <v>69</v>
      </c>
    </row>
    <row r="8" spans="1:16" s="4" customFormat="1">
      <c r="B8" s="18" t="s">
        <v>70</v>
      </c>
      <c r="C8" s="11">
        <v>1.8587360594795539</v>
      </c>
      <c r="D8" s="11">
        <v>2.6217228464419478</v>
      </c>
      <c r="E8" s="11">
        <v>6.7164179104477615</v>
      </c>
      <c r="F8" s="11">
        <v>8.0882352941176467</v>
      </c>
      <c r="G8" s="11">
        <v>9.1575091575091569</v>
      </c>
      <c r="H8" s="11">
        <v>10.661764705882353</v>
      </c>
      <c r="I8" s="11">
        <v>12.5</v>
      </c>
      <c r="J8" s="11">
        <v>14.022140221402212</v>
      </c>
      <c r="K8" s="11">
        <v>16.911764705882355</v>
      </c>
      <c r="L8" s="11">
        <v>15.384615384615385</v>
      </c>
      <c r="M8" s="11">
        <v>17.582417582417584</v>
      </c>
      <c r="N8" s="11">
        <v>21.323529411764707</v>
      </c>
      <c r="O8" s="11">
        <v>24.45255474452555</v>
      </c>
      <c r="P8" s="11">
        <v>35.055350553505541</v>
      </c>
    </row>
    <row r="9" spans="1:16" s="4" customFormat="1">
      <c r="B9" s="18" t="s">
        <v>71</v>
      </c>
      <c r="C9" s="11">
        <v>13.011152416356877</v>
      </c>
      <c r="D9" s="11">
        <v>6.7415730337078648</v>
      </c>
      <c r="E9" s="11">
        <v>23.134328358208954</v>
      </c>
      <c r="F9" s="11">
        <v>29.77941176470588</v>
      </c>
      <c r="G9" s="11">
        <v>33.333333333333329</v>
      </c>
      <c r="H9" s="11">
        <v>38.235294117647058</v>
      </c>
      <c r="I9" s="11">
        <v>30.147058823529409</v>
      </c>
      <c r="J9" s="11">
        <v>23.616236162361623</v>
      </c>
      <c r="K9" s="11">
        <v>50.367647058823529</v>
      </c>
      <c r="L9" s="11">
        <v>28.205128205128204</v>
      </c>
      <c r="M9" s="11">
        <v>34.798534798534796</v>
      </c>
      <c r="N9" s="11">
        <v>35.294117647058826</v>
      </c>
      <c r="O9" s="11">
        <v>36.496350364963504</v>
      </c>
      <c r="P9" s="11">
        <v>42.066420664206646</v>
      </c>
    </row>
    <row r="10" spans="1:16" s="4" customFormat="1">
      <c r="B10" s="18" t="s">
        <v>72</v>
      </c>
      <c r="C10" s="11">
        <v>2.2304832713754648</v>
      </c>
      <c r="D10" s="11">
        <v>1.4981273408239701</v>
      </c>
      <c r="E10" s="11">
        <v>2.2388059701492535</v>
      </c>
      <c r="F10" s="11">
        <v>1.8382352941176472</v>
      </c>
      <c r="G10" s="11">
        <v>1.098901098901099</v>
      </c>
      <c r="H10" s="11">
        <v>0.73529411764705876</v>
      </c>
      <c r="I10" s="11">
        <v>1.4705882352941175</v>
      </c>
      <c r="J10" s="11">
        <v>2.5830258302583027</v>
      </c>
      <c r="K10" s="11">
        <v>3.6764705882352944</v>
      </c>
      <c r="L10" s="11">
        <v>0.73260073260073255</v>
      </c>
      <c r="M10" s="11">
        <v>2.5641025641025639</v>
      </c>
      <c r="N10" s="11">
        <v>5.1470588235294112</v>
      </c>
      <c r="O10" s="11">
        <v>5.1094890510948909</v>
      </c>
      <c r="P10" s="11">
        <v>4.428044280442804</v>
      </c>
    </row>
    <row r="11" spans="1:16" s="4" customFormat="1">
      <c r="B11" s="18" t="s">
        <v>73</v>
      </c>
      <c r="C11" s="11">
        <v>82.899628252788105</v>
      </c>
      <c r="D11" s="11">
        <v>89.138576779026209</v>
      </c>
      <c r="E11" s="11">
        <v>67.910447761194021</v>
      </c>
      <c r="F11" s="11">
        <v>60.294117647058819</v>
      </c>
      <c r="G11" s="11">
        <v>56.410256410256409</v>
      </c>
      <c r="H11" s="11">
        <v>50.367647058823529</v>
      </c>
      <c r="I11" s="11">
        <v>55.882352941176471</v>
      </c>
      <c r="J11" s="11">
        <v>59.778597785977858</v>
      </c>
      <c r="K11" s="11">
        <v>29.044117647058826</v>
      </c>
      <c r="L11" s="11">
        <v>55.677655677655679</v>
      </c>
      <c r="M11" s="11">
        <v>45.054945054945058</v>
      </c>
      <c r="N11" s="11">
        <v>38.235294117647058</v>
      </c>
      <c r="O11" s="11">
        <v>33.941605839416056</v>
      </c>
      <c r="P11" s="11">
        <v>18.450184501845019</v>
      </c>
    </row>
    <row r="12" spans="1:16" s="4" customFormat="1">
      <c r="C12" s="20">
        <v>14.869888475836431</v>
      </c>
      <c r="D12" s="20">
        <v>9.3632958801498134</v>
      </c>
      <c r="E12" s="20">
        <v>29.850746268656714</v>
      </c>
      <c r="F12" s="20">
        <v>37.867647058823529</v>
      </c>
      <c r="G12" s="20">
        <v>42.490842490842482</v>
      </c>
      <c r="H12" s="20">
        <v>48.897058823529413</v>
      </c>
      <c r="I12" s="20">
        <v>42.647058823529406</v>
      </c>
      <c r="J12" s="20">
        <v>37.638376383763834</v>
      </c>
      <c r="K12" s="20">
        <v>67.279411764705884</v>
      </c>
      <c r="L12" s="20">
        <v>43.589743589743591</v>
      </c>
      <c r="M12" s="20">
        <v>52.38095238095238</v>
      </c>
      <c r="N12" s="20">
        <v>56.617647058823536</v>
      </c>
      <c r="O12" s="20">
        <v>60.948905109489054</v>
      </c>
      <c r="P12" s="20">
        <v>77.121771217712194</v>
      </c>
    </row>
    <row r="14" spans="1:16">
      <c r="B14" t="s">
        <v>41</v>
      </c>
    </row>
    <row r="40" spans="1:16">
      <c r="A40" t="s">
        <v>48</v>
      </c>
      <c r="B40" t="s">
        <v>143</v>
      </c>
    </row>
    <row r="42" spans="1:16">
      <c r="C42" s="21" t="s">
        <v>75</v>
      </c>
      <c r="D42" s="21" t="s">
        <v>57</v>
      </c>
      <c r="E42" s="21" t="s">
        <v>76</v>
      </c>
      <c r="F42" s="21" t="s">
        <v>64</v>
      </c>
      <c r="G42" s="21" t="s">
        <v>59</v>
      </c>
      <c r="H42" s="21" t="s">
        <v>67</v>
      </c>
      <c r="I42" s="21" t="s">
        <v>56</v>
      </c>
      <c r="J42" s="21" t="s">
        <v>61</v>
      </c>
      <c r="K42" s="21" t="s">
        <v>77</v>
      </c>
      <c r="L42" s="21" t="s">
        <v>62</v>
      </c>
      <c r="M42" s="21" t="s">
        <v>58</v>
      </c>
      <c r="N42" s="21" t="s">
        <v>78</v>
      </c>
      <c r="O42" s="21" t="s">
        <v>79</v>
      </c>
      <c r="P42" s="21" t="s">
        <v>66</v>
      </c>
    </row>
    <row r="43" spans="1:16">
      <c r="B43" t="s">
        <v>80</v>
      </c>
      <c r="C43" s="12">
        <v>25</v>
      </c>
      <c r="D43" s="12">
        <v>22.222222222222221</v>
      </c>
      <c r="E43" s="12">
        <v>12.5</v>
      </c>
      <c r="F43" s="12">
        <v>12.5</v>
      </c>
      <c r="G43" s="12">
        <v>31.25</v>
      </c>
      <c r="H43" s="12">
        <v>23.52941176470588</v>
      </c>
      <c r="I43" s="12">
        <v>53.333333333333336</v>
      </c>
      <c r="J43" s="12">
        <v>31.25</v>
      </c>
      <c r="K43" s="12">
        <v>37.5</v>
      </c>
      <c r="L43" s="12">
        <v>25</v>
      </c>
      <c r="M43" s="12">
        <v>42.857142857142854</v>
      </c>
      <c r="N43" s="12">
        <v>58.82352941176471</v>
      </c>
      <c r="O43" s="12">
        <v>26.666666666666668</v>
      </c>
      <c r="P43" s="12">
        <v>58.82352941176471</v>
      </c>
    </row>
    <row r="44" spans="1:16">
      <c r="B44" t="s">
        <v>81</v>
      </c>
      <c r="C44" s="12">
        <v>25</v>
      </c>
      <c r="D44" s="12">
        <v>33.333333333333329</v>
      </c>
      <c r="E44" s="12">
        <v>43.75</v>
      </c>
      <c r="F44" s="12">
        <v>50</v>
      </c>
      <c r="G44" s="12">
        <v>31.25</v>
      </c>
      <c r="H44" s="12">
        <v>41.17647058823529</v>
      </c>
      <c r="I44" s="12">
        <v>13.333333333333334</v>
      </c>
      <c r="J44" s="12">
        <v>37.5</v>
      </c>
      <c r="K44" s="12">
        <v>31.25</v>
      </c>
      <c r="L44" s="12">
        <v>43.75</v>
      </c>
      <c r="M44" s="12">
        <v>28.571428571428569</v>
      </c>
      <c r="N44" s="12">
        <v>17.647058823529413</v>
      </c>
      <c r="O44" s="12">
        <v>53.333333333333336</v>
      </c>
      <c r="P44" s="12">
        <v>23.52941176470588</v>
      </c>
    </row>
    <row r="45" spans="1:16">
      <c r="B45" t="s">
        <v>82</v>
      </c>
      <c r="C45" s="12">
        <v>8.3333333333333321</v>
      </c>
      <c r="D45" s="12"/>
      <c r="E45" s="12">
        <v>31.25</v>
      </c>
      <c r="F45" s="12">
        <v>18.75</v>
      </c>
      <c r="G45" s="12">
        <v>18.75</v>
      </c>
      <c r="H45" s="12">
        <v>23.52941176470588</v>
      </c>
      <c r="I45" s="12">
        <v>6.666666666666667</v>
      </c>
      <c r="J45" s="12">
        <v>18.75</v>
      </c>
      <c r="K45" s="12">
        <v>18.75</v>
      </c>
      <c r="L45" s="12">
        <v>25</v>
      </c>
      <c r="M45" s="12">
        <v>7.1428571428571423</v>
      </c>
      <c r="N45" s="12">
        <v>17.647058823529413</v>
      </c>
      <c r="O45" s="12">
        <v>6.666666666666667</v>
      </c>
      <c r="P45" s="12">
        <v>11.76470588235294</v>
      </c>
    </row>
    <row r="46" spans="1:16">
      <c r="B46" t="s">
        <v>83</v>
      </c>
      <c r="C46" s="12">
        <v>41.666666666666671</v>
      </c>
      <c r="D46" s="12">
        <v>44.444444444444443</v>
      </c>
      <c r="E46" s="12">
        <v>12.5</v>
      </c>
      <c r="F46" s="12">
        <v>18.75</v>
      </c>
      <c r="G46" s="12">
        <v>18.75</v>
      </c>
      <c r="H46" s="12">
        <v>11.76470588235294</v>
      </c>
      <c r="I46" s="12">
        <v>26.666666666666668</v>
      </c>
      <c r="J46" s="12">
        <v>12.5</v>
      </c>
      <c r="K46" s="12">
        <v>12.5</v>
      </c>
      <c r="L46" s="12">
        <v>6.25</v>
      </c>
      <c r="M46" s="12">
        <v>21.428571428571427</v>
      </c>
      <c r="N46" s="12">
        <v>5.8823529411764701</v>
      </c>
      <c r="O46" s="12">
        <v>13.333333333333334</v>
      </c>
      <c r="P46" s="12">
        <v>5.8823529411764701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7"/>
  <sheetViews>
    <sheetView workbookViewId="0">
      <selection activeCell="A50" sqref="A50:C50"/>
    </sheetView>
  </sheetViews>
  <sheetFormatPr defaultRowHeight="15"/>
  <cols>
    <col min="1" max="27" width="12.7109375" customWidth="1"/>
  </cols>
  <sheetData>
    <row r="1" spans="1:4" s="6" customFormat="1" ht="18.75">
      <c r="A1" s="6" t="s">
        <v>100</v>
      </c>
    </row>
    <row r="5" spans="1:4">
      <c r="A5" t="s">
        <v>40</v>
      </c>
      <c r="B5" t="s">
        <v>98</v>
      </c>
    </row>
    <row r="7" spans="1:4">
      <c r="C7" t="s">
        <v>84</v>
      </c>
      <c r="D7" t="s">
        <v>85</v>
      </c>
    </row>
    <row r="8" spans="1:4">
      <c r="B8" s="22" t="s">
        <v>86</v>
      </c>
      <c r="C8" s="23">
        <v>100</v>
      </c>
      <c r="D8" s="23">
        <v>99.999757995786894</v>
      </c>
    </row>
    <row r="9" spans="1:4">
      <c r="B9" s="22" t="s">
        <v>87</v>
      </c>
      <c r="C9" s="23">
        <v>109.71914264597191</v>
      </c>
      <c r="D9" s="23">
        <v>111.07445695901362</v>
      </c>
    </row>
    <row r="10" spans="1:4">
      <c r="B10" s="22" t="s">
        <v>88</v>
      </c>
      <c r="C10" s="23">
        <v>117.31337767923134</v>
      </c>
      <c r="D10" s="23">
        <v>124.77574546313545</v>
      </c>
    </row>
    <row r="11" spans="1:4">
      <c r="B11" s="22" t="s">
        <v>89</v>
      </c>
      <c r="C11" s="23">
        <v>121.84035476718404</v>
      </c>
      <c r="D11" s="23">
        <v>128.99558187501395</v>
      </c>
    </row>
    <row r="12" spans="1:4">
      <c r="B12" s="22" t="s">
        <v>90</v>
      </c>
      <c r="C12" s="23">
        <v>124.07612712490761</v>
      </c>
      <c r="D12" s="23">
        <v>139.20539139212127</v>
      </c>
    </row>
    <row r="13" spans="1:4">
      <c r="B13" s="22" t="s">
        <v>91</v>
      </c>
      <c r="C13" s="23">
        <v>127.75314116777533</v>
      </c>
      <c r="D13" s="23">
        <v>155.14507110667526</v>
      </c>
    </row>
    <row r="14" spans="1:4">
      <c r="B14" s="22" t="s">
        <v>92</v>
      </c>
      <c r="C14" s="23">
        <v>132.11382113821136</v>
      </c>
      <c r="D14" s="23">
        <v>155.23761759647303</v>
      </c>
    </row>
    <row r="15" spans="1:4">
      <c r="B15" s="22" t="s">
        <v>93</v>
      </c>
      <c r="C15" s="23">
        <v>141.11234294161125</v>
      </c>
      <c r="D15" s="23">
        <v>169.8871323288972</v>
      </c>
    </row>
    <row r="16" spans="1:4">
      <c r="B16" s="22" t="s">
        <v>94</v>
      </c>
      <c r="C16" s="23">
        <v>164.04286770140428</v>
      </c>
      <c r="D16" s="23">
        <v>188.33217486312378</v>
      </c>
    </row>
    <row r="17" spans="1:6">
      <c r="B17" s="22" t="s">
        <v>95</v>
      </c>
      <c r="C17" s="23">
        <v>163.72875092387287</v>
      </c>
      <c r="D17" s="23">
        <v>195.06132218128187</v>
      </c>
    </row>
    <row r="18" spans="1:6">
      <c r="B18" s="22" t="s">
        <v>96</v>
      </c>
      <c r="C18" s="23">
        <v>159.53436807095343</v>
      </c>
      <c r="D18" s="23">
        <v>204.20201880395976</v>
      </c>
    </row>
    <row r="19" spans="1:6">
      <c r="B19" s="22">
        <v>2011</v>
      </c>
      <c r="C19" s="23">
        <v>167.90465631929047</v>
      </c>
      <c r="D19" s="23">
        <v>210.17611348825517</v>
      </c>
      <c r="F19" s="24"/>
    </row>
    <row r="20" spans="1:6">
      <c r="B20" s="22">
        <v>2012</v>
      </c>
      <c r="C20" s="23">
        <v>170.14042867701406</v>
      </c>
      <c r="D20" s="23">
        <v>230.28684462271082</v>
      </c>
      <c r="F20" s="24"/>
    </row>
    <row r="21" spans="1:6">
      <c r="B21" s="22">
        <v>2013</v>
      </c>
      <c r="C21" s="23">
        <v>170.7132298595713</v>
      </c>
      <c r="D21" s="23">
        <v>250.25412041300109</v>
      </c>
      <c r="F21" s="24"/>
    </row>
    <row r="22" spans="1:6">
      <c r="B22" s="22">
        <v>2014</v>
      </c>
      <c r="C22" s="23">
        <v>163.22985957132298</v>
      </c>
      <c r="D22" s="23">
        <v>242.65121501702561</v>
      </c>
      <c r="F22" s="24"/>
    </row>
    <row r="23" spans="1:6">
      <c r="B23" s="22">
        <v>2015</v>
      </c>
      <c r="C23" s="23">
        <v>193.88396156688839</v>
      </c>
      <c r="D23" s="23">
        <v>269.03663357440558</v>
      </c>
      <c r="F23" s="24"/>
    </row>
    <row r="24" spans="1:6">
      <c r="B24" s="22">
        <v>2016</v>
      </c>
      <c r="C24" s="23">
        <v>215.65040650406507</v>
      </c>
      <c r="D24" s="23">
        <v>320.16309727529136</v>
      </c>
      <c r="F24" s="24"/>
    </row>
    <row r="26" spans="1:6">
      <c r="B26" t="s">
        <v>99</v>
      </c>
    </row>
    <row r="29" spans="1:6">
      <c r="A29" t="s">
        <v>48</v>
      </c>
      <c r="B29" t="s">
        <v>134</v>
      </c>
    </row>
    <row r="32" spans="1:6">
      <c r="C32" s="28" t="s">
        <v>129</v>
      </c>
      <c r="D32" s="28" t="s">
        <v>130</v>
      </c>
      <c r="E32" s="28" t="s">
        <v>131</v>
      </c>
    </row>
    <row r="33" spans="2:5">
      <c r="B33" t="s">
        <v>132</v>
      </c>
      <c r="C33">
        <v>7.7</v>
      </c>
      <c r="D33">
        <v>5.9</v>
      </c>
      <c r="E33">
        <v>6.6</v>
      </c>
    </row>
    <row r="34" spans="2:5">
      <c r="B34" t="s">
        <v>133</v>
      </c>
      <c r="C34">
        <v>3.3</v>
      </c>
      <c r="D34">
        <v>1.5</v>
      </c>
      <c r="E34">
        <v>1.1000000000000001</v>
      </c>
    </row>
    <row r="36" spans="2:5">
      <c r="B36" t="s">
        <v>135</v>
      </c>
    </row>
    <row r="50" spans="1:8">
      <c r="A50" t="s">
        <v>126</v>
      </c>
      <c r="B50" t="s">
        <v>141</v>
      </c>
    </row>
    <row r="52" spans="1:8">
      <c r="D52" t="s">
        <v>136</v>
      </c>
      <c r="E52" t="s">
        <v>137</v>
      </c>
      <c r="F52" t="s">
        <v>138</v>
      </c>
      <c r="G52" t="s">
        <v>139</v>
      </c>
    </row>
    <row r="53" spans="1:8">
      <c r="C53" s="28" t="s">
        <v>96</v>
      </c>
      <c r="D53">
        <v>34</v>
      </c>
      <c r="E53">
        <v>48</v>
      </c>
      <c r="F53">
        <v>14</v>
      </c>
      <c r="G53">
        <v>4</v>
      </c>
      <c r="H53">
        <f>+SUM(D53:G53)</f>
        <v>100</v>
      </c>
    </row>
    <row r="54" spans="1:8">
      <c r="C54" s="28" t="s">
        <v>97</v>
      </c>
      <c r="D54">
        <v>37</v>
      </c>
      <c r="E54">
        <v>42</v>
      </c>
      <c r="F54">
        <v>17</v>
      </c>
      <c r="G54">
        <v>4</v>
      </c>
      <c r="H54">
        <f>+SUM(D54:G54)</f>
        <v>100</v>
      </c>
    </row>
    <row r="55" spans="1:8">
      <c r="C55" s="28" t="s">
        <v>140</v>
      </c>
      <c r="D55">
        <v>46</v>
      </c>
      <c r="E55">
        <v>51</v>
      </c>
      <c r="F55">
        <v>3</v>
      </c>
      <c r="G55">
        <v>0</v>
      </c>
      <c r="H55">
        <f>+SUM(D55:G55)</f>
        <v>100</v>
      </c>
    </row>
    <row r="57" spans="1:8">
      <c r="C57" t="s">
        <v>142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A61" sqref="A61:B61"/>
    </sheetView>
  </sheetViews>
  <sheetFormatPr defaultRowHeight="15"/>
  <cols>
    <col min="1" max="1" width="12.7109375" customWidth="1"/>
    <col min="2" max="2" width="25.7109375" customWidth="1"/>
    <col min="3" max="16" width="12.7109375" customWidth="1"/>
  </cols>
  <sheetData>
    <row r="1" spans="1:9" ht="18.75">
      <c r="A1" s="6" t="s">
        <v>101</v>
      </c>
    </row>
    <row r="5" spans="1:9">
      <c r="A5" t="s">
        <v>40</v>
      </c>
      <c r="B5" t="s">
        <v>128</v>
      </c>
    </row>
    <row r="7" spans="1:9">
      <c r="C7" s="25" t="s">
        <v>103</v>
      </c>
      <c r="D7" s="25" t="s">
        <v>84</v>
      </c>
      <c r="E7" s="25" t="s">
        <v>104</v>
      </c>
      <c r="F7" s="25" t="s">
        <v>105</v>
      </c>
      <c r="G7" s="25" t="s">
        <v>106</v>
      </c>
      <c r="H7" s="25" t="s">
        <v>85</v>
      </c>
    </row>
    <row r="8" spans="1:9">
      <c r="B8" s="26" t="s">
        <v>107</v>
      </c>
      <c r="C8" s="12">
        <v>23.076923076923077</v>
      </c>
      <c r="D8" s="12">
        <v>36.585365853658537</v>
      </c>
      <c r="E8" s="12">
        <v>41.463414634146339</v>
      </c>
      <c r="F8" s="12">
        <v>46.341463414634148</v>
      </c>
      <c r="G8" s="12">
        <v>53.658536585365859</v>
      </c>
      <c r="H8" s="12">
        <v>67.5</v>
      </c>
      <c r="I8" s="12"/>
    </row>
    <row r="9" spans="1:9">
      <c r="B9" s="26" t="s">
        <v>46</v>
      </c>
      <c r="C9" s="12">
        <v>56.410256410256409</v>
      </c>
      <c r="D9" s="12">
        <v>51.219512195121951</v>
      </c>
      <c r="E9" s="12">
        <v>41.463414634146339</v>
      </c>
      <c r="F9" s="12">
        <v>29.268292682926827</v>
      </c>
      <c r="G9" s="12">
        <v>26.829268292682929</v>
      </c>
      <c r="H9" s="12">
        <v>17.5</v>
      </c>
    </row>
    <row r="10" spans="1:9">
      <c r="B10" s="26" t="s">
        <v>108</v>
      </c>
      <c r="C10" s="12">
        <v>20.512820512820511</v>
      </c>
      <c r="D10" s="12">
        <v>12.195121951219512</v>
      </c>
      <c r="E10" s="12">
        <v>17.073170731707318</v>
      </c>
      <c r="F10" s="12">
        <v>24.390243902439025</v>
      </c>
      <c r="G10" s="12">
        <v>19.512195121951219</v>
      </c>
      <c r="H10" s="12">
        <v>15</v>
      </c>
    </row>
    <row r="11" spans="1:9">
      <c r="B11" s="27" t="s">
        <v>10</v>
      </c>
      <c r="C11" s="19">
        <v>100</v>
      </c>
      <c r="D11" s="19">
        <v>100</v>
      </c>
      <c r="E11" s="19">
        <v>100</v>
      </c>
      <c r="F11" s="19">
        <v>100</v>
      </c>
      <c r="G11" s="19">
        <f t="shared" ref="G11:H11" si="0">+SUM(G8:G10)</f>
        <v>100.00000000000001</v>
      </c>
      <c r="H11" s="19">
        <f t="shared" si="0"/>
        <v>100</v>
      </c>
    </row>
    <row r="13" spans="1:9">
      <c r="B13" s="26" t="s">
        <v>102</v>
      </c>
    </row>
    <row r="23" spans="1:6">
      <c r="A23" t="s">
        <v>48</v>
      </c>
      <c r="B23" t="s">
        <v>112</v>
      </c>
    </row>
    <row r="25" spans="1:6">
      <c r="C25" s="25" t="s">
        <v>103</v>
      </c>
      <c r="D25" s="25" t="s">
        <v>84</v>
      </c>
      <c r="E25" s="25" t="s">
        <v>105</v>
      </c>
      <c r="F25" s="25" t="s">
        <v>85</v>
      </c>
    </row>
    <row r="26" spans="1:6">
      <c r="B26" s="26" t="s">
        <v>109</v>
      </c>
      <c r="C26" s="12">
        <v>30.76923076923077</v>
      </c>
      <c r="D26" s="12">
        <v>36.585365853658537</v>
      </c>
      <c r="E26" s="12">
        <v>42.5</v>
      </c>
      <c r="F26" s="12">
        <v>48.780487804878049</v>
      </c>
    </row>
    <row r="27" spans="1:6">
      <c r="B27" s="26" t="s">
        <v>110</v>
      </c>
      <c r="C27" s="12">
        <v>51.282051282051277</v>
      </c>
      <c r="D27" s="12">
        <v>51.219512195121951</v>
      </c>
      <c r="E27" s="12">
        <v>40</v>
      </c>
      <c r="F27" s="12">
        <v>29.268292682926827</v>
      </c>
    </row>
    <row r="28" spans="1:6">
      <c r="B28" s="26" t="s">
        <v>111</v>
      </c>
      <c r="C28" s="12">
        <v>17.948717948717949</v>
      </c>
      <c r="D28" s="12">
        <v>12.195121951219512</v>
      </c>
      <c r="E28" s="12">
        <v>17.5</v>
      </c>
      <c r="F28" s="12">
        <v>21.951219512195124</v>
      </c>
    </row>
    <row r="29" spans="1:6">
      <c r="B29" s="27" t="s">
        <v>10</v>
      </c>
      <c r="C29" s="19">
        <v>100</v>
      </c>
      <c r="D29" s="19">
        <v>100</v>
      </c>
      <c r="E29" s="19">
        <v>100</v>
      </c>
      <c r="F29" s="19">
        <v>100</v>
      </c>
    </row>
    <row r="31" spans="1:6">
      <c r="B31" s="26" t="s">
        <v>102</v>
      </c>
    </row>
    <row r="42" spans="1:4">
      <c r="A42" t="s">
        <v>49</v>
      </c>
      <c r="B42" t="s">
        <v>113</v>
      </c>
    </row>
    <row r="45" spans="1:4">
      <c r="C45" t="s">
        <v>114</v>
      </c>
      <c r="D45" t="s">
        <v>115</v>
      </c>
    </row>
    <row r="46" spans="1:4">
      <c r="B46" t="s">
        <v>116</v>
      </c>
      <c r="C46" s="12">
        <v>7.3170731707317067</v>
      </c>
      <c r="D46" s="12">
        <v>24.390243902439025</v>
      </c>
    </row>
    <row r="47" spans="1:4">
      <c r="B47" t="s">
        <v>117</v>
      </c>
      <c r="C47" s="12">
        <v>46.341463414634148</v>
      </c>
      <c r="D47" s="12">
        <v>48.780487804878049</v>
      </c>
    </row>
    <row r="48" spans="1:4">
      <c r="B48" t="s">
        <v>110</v>
      </c>
      <c r="C48" s="12">
        <v>26.829268292682929</v>
      </c>
      <c r="D48" s="12">
        <v>19.512195121951219</v>
      </c>
    </row>
    <row r="49" spans="1:4">
      <c r="B49" t="s">
        <v>118</v>
      </c>
      <c r="C49" s="12">
        <v>12.195121951219512</v>
      </c>
      <c r="D49" s="12">
        <v>7.3170731707317067</v>
      </c>
    </row>
    <row r="50" spans="1:4">
      <c r="B50" t="s">
        <v>119</v>
      </c>
      <c r="C50" s="12">
        <v>7.3170731707317067</v>
      </c>
      <c r="D50" s="12">
        <v>0</v>
      </c>
    </row>
    <row r="51" spans="1:4">
      <c r="B51" s="2" t="s">
        <v>10</v>
      </c>
      <c r="C51" s="19">
        <f>+SUM(C46:C50)</f>
        <v>100</v>
      </c>
      <c r="D51" s="19">
        <f>+SUM(D46:D50)</f>
        <v>100</v>
      </c>
    </row>
    <row r="53" spans="1:4">
      <c r="B53" s="26" t="s">
        <v>102</v>
      </c>
    </row>
    <row r="61" spans="1:4">
      <c r="A61" t="s">
        <v>126</v>
      </c>
      <c r="B61" t="s">
        <v>127</v>
      </c>
    </row>
    <row r="64" spans="1:4">
      <c r="C64" t="s">
        <v>125</v>
      </c>
    </row>
    <row r="65" spans="2:3">
      <c r="B65" t="s">
        <v>120</v>
      </c>
      <c r="C65" s="12">
        <v>33.333333333333329</v>
      </c>
    </row>
    <row r="66" spans="2:3">
      <c r="B66" t="s">
        <v>121</v>
      </c>
      <c r="C66" s="12">
        <v>44.444444444444443</v>
      </c>
    </row>
    <row r="67" spans="2:3">
      <c r="B67" t="s">
        <v>122</v>
      </c>
      <c r="C67" s="12">
        <v>8.3333333333333321</v>
      </c>
    </row>
    <row r="68" spans="2:3">
      <c r="B68" t="s">
        <v>123</v>
      </c>
      <c r="C68" s="12">
        <v>8.3333333333333321</v>
      </c>
    </row>
    <row r="69" spans="2:3">
      <c r="B69" t="s">
        <v>124</v>
      </c>
      <c r="C69" s="12">
        <v>5.5555555555555554</v>
      </c>
    </row>
    <row r="70" spans="2:3">
      <c r="B70" s="2" t="s">
        <v>10</v>
      </c>
      <c r="C70" s="19">
        <f>+SUM(C65:C69)</f>
        <v>99.999999999999986</v>
      </c>
    </row>
    <row r="72" spans="2:3">
      <c r="B72" s="26" t="s">
        <v>102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Kansantaloudellinen asema</vt:lpstr>
      <vt:lpstr>Turvallisuusuhat</vt:lpstr>
      <vt:lpstr>Turvallisuustuotteiden kysyntä</vt:lpstr>
      <vt:lpstr>Yritystoiminnan kehitys</vt:lpstr>
      <vt:lpstr>Suhdanneodotukset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PekkaLith</dc:creator>
  <cp:lastModifiedBy>Jouko</cp:lastModifiedBy>
  <dcterms:created xsi:type="dcterms:W3CDTF">2020-09-23T14:46:46Z</dcterms:created>
  <dcterms:modified xsi:type="dcterms:W3CDTF">2020-10-12T07:44:58Z</dcterms:modified>
</cp:coreProperties>
</file>